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cnk3062_ads_northwestern_edu/Documents/Backup - Wits/TVEE Textbook/"/>
    </mc:Choice>
  </mc:AlternateContent>
  <xr:revisionPtr revIDLastSave="86" documentId="13_ncr:1_{D41FBFC8-7579-4A76-A62E-6E1D59A40ABB}" xr6:coauthVersionLast="47" xr6:coauthVersionMax="47" xr10:uidLastSave="{22490AD3-34BE-4436-A669-269656F425FD}"/>
  <bookViews>
    <workbookView xWindow="-108" yWindow="-108" windowWidth="23256" windowHeight="12576" xr2:uid="{00000000-000D-0000-FFFF-FFFF00000000}"/>
  </bookViews>
  <sheets>
    <sheet name="PSA outputs" sheetId="1" r:id="rId1"/>
    <sheet name="PSA and VoI Figures" sheetId="3" r:id="rId2"/>
  </sheets>
  <externalReferences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16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pha">#REF!</definedName>
    <definedName name="beta">#REF!</definedName>
    <definedName name="Distribution">'[1]PSA inputs'!$B$6:$B$9</definedName>
    <definedName name="icerSP">[2]Results!$E$51</definedName>
    <definedName name="icerTPP">[2]Results!$E$53</definedName>
    <definedName name="mean">#REF!</definedName>
    <definedName name="Pal_Workbook_GUID" hidden="1">"5ZW4MZRZ4SR89D1JX9S6ID19"</definedName>
    <definedName name="PopList">[1]Lists!$A$7:$AK$195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ATSTbaselineRequested" hidden="1">TRUE</definedName>
    <definedName name="riskATSTboxGraph" hidden="1">TRUE</definedName>
    <definedName name="riskATSTcomparisonGraph" hidden="1">TRUE</definedName>
    <definedName name="riskATSThistogramGraph" hidden="1">FALSE</definedName>
    <definedName name="riskATSToutputStatistic" hidden="1">4</definedName>
    <definedName name="riskATSTprintReport" hidden="1">FALSE</definedName>
    <definedName name="riskATSTreportsInActiveBook" hidden="1">FALSE</definedName>
    <definedName name="riskATSTreportsSelected" hidden="1">TRUE</definedName>
    <definedName name="riskATSTsequentialStress" hidden="1">TRUE</definedName>
    <definedName name="riskATSTsummaryReport" hidden="1">TRUE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Stress1TF" hidden="1">0</definedName>
    <definedName name="RiskSwapState" hidden="1">TRUE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mple.var">#REF!</definedName>
    <definedName name="usd2zaR">'PSA outputs'!$J$1</definedName>
    <definedName name="wtp">'PSA outputs'!$C$3</definedName>
    <definedName name="WTPinput">'PSA outputs'!$V$3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19" i="1" l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J7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R196" i="1"/>
  <c r="S196" i="1"/>
  <c r="R197" i="1"/>
  <c r="S197" i="1"/>
  <c r="R198" i="1"/>
  <c r="S198" i="1"/>
  <c r="R199" i="1"/>
  <c r="S199" i="1"/>
  <c r="R200" i="1"/>
  <c r="S200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R284" i="1"/>
  <c r="S284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R364" i="1"/>
  <c r="S364" i="1"/>
  <c r="R365" i="1"/>
  <c r="S365" i="1"/>
  <c r="R366" i="1"/>
  <c r="S366" i="1"/>
  <c r="R367" i="1"/>
  <c r="S367" i="1"/>
  <c r="R368" i="1"/>
  <c r="S368" i="1"/>
  <c r="R369" i="1"/>
  <c r="S369" i="1"/>
  <c r="R370" i="1"/>
  <c r="S370" i="1"/>
  <c r="R371" i="1"/>
  <c r="S371" i="1"/>
  <c r="R372" i="1"/>
  <c r="S372" i="1"/>
  <c r="R373" i="1"/>
  <c r="S373" i="1"/>
  <c r="R374" i="1"/>
  <c r="S374" i="1"/>
  <c r="R375" i="1"/>
  <c r="S375" i="1"/>
  <c r="R376" i="1"/>
  <c r="S376" i="1"/>
  <c r="R377" i="1"/>
  <c r="S377" i="1"/>
  <c r="R378" i="1"/>
  <c r="S378" i="1"/>
  <c r="R379" i="1"/>
  <c r="S379" i="1"/>
  <c r="R380" i="1"/>
  <c r="S380" i="1"/>
  <c r="R381" i="1"/>
  <c r="S381" i="1"/>
  <c r="R382" i="1"/>
  <c r="S382" i="1"/>
  <c r="R383" i="1"/>
  <c r="S383" i="1"/>
  <c r="R384" i="1"/>
  <c r="S384" i="1"/>
  <c r="R385" i="1"/>
  <c r="S385" i="1"/>
  <c r="R386" i="1"/>
  <c r="S386" i="1"/>
  <c r="R387" i="1"/>
  <c r="S387" i="1"/>
  <c r="R388" i="1"/>
  <c r="S388" i="1"/>
  <c r="R389" i="1"/>
  <c r="S389" i="1"/>
  <c r="R390" i="1"/>
  <c r="S390" i="1"/>
  <c r="R391" i="1"/>
  <c r="S391" i="1"/>
  <c r="R392" i="1"/>
  <c r="S392" i="1"/>
  <c r="R393" i="1"/>
  <c r="S393" i="1"/>
  <c r="R394" i="1"/>
  <c r="S394" i="1"/>
  <c r="R395" i="1"/>
  <c r="S395" i="1"/>
  <c r="R396" i="1"/>
  <c r="S396" i="1"/>
  <c r="R397" i="1"/>
  <c r="S397" i="1"/>
  <c r="R398" i="1"/>
  <c r="S398" i="1"/>
  <c r="R399" i="1"/>
  <c r="S399" i="1"/>
  <c r="R400" i="1"/>
  <c r="S400" i="1"/>
  <c r="R401" i="1"/>
  <c r="S401" i="1"/>
  <c r="R402" i="1"/>
  <c r="S402" i="1"/>
  <c r="R403" i="1"/>
  <c r="S403" i="1"/>
  <c r="R404" i="1"/>
  <c r="S404" i="1"/>
  <c r="R405" i="1"/>
  <c r="S405" i="1"/>
  <c r="R406" i="1"/>
  <c r="S406" i="1"/>
  <c r="R407" i="1"/>
  <c r="S407" i="1"/>
  <c r="R408" i="1"/>
  <c r="S408" i="1"/>
  <c r="R409" i="1"/>
  <c r="S409" i="1"/>
  <c r="R410" i="1"/>
  <c r="S410" i="1"/>
  <c r="R411" i="1"/>
  <c r="S411" i="1"/>
  <c r="R412" i="1"/>
  <c r="S412" i="1"/>
  <c r="R413" i="1"/>
  <c r="S413" i="1"/>
  <c r="R414" i="1"/>
  <c r="S414" i="1"/>
  <c r="R415" i="1"/>
  <c r="S415" i="1"/>
  <c r="R416" i="1"/>
  <c r="S416" i="1"/>
  <c r="R417" i="1"/>
  <c r="S417" i="1"/>
  <c r="R418" i="1"/>
  <c r="S418" i="1"/>
  <c r="R419" i="1"/>
  <c r="S419" i="1"/>
  <c r="R420" i="1"/>
  <c r="S420" i="1"/>
  <c r="R421" i="1"/>
  <c r="S421" i="1"/>
  <c r="R422" i="1"/>
  <c r="S422" i="1"/>
  <c r="R423" i="1"/>
  <c r="S423" i="1"/>
  <c r="R424" i="1"/>
  <c r="S424" i="1"/>
  <c r="R425" i="1"/>
  <c r="S425" i="1"/>
  <c r="R426" i="1"/>
  <c r="S426" i="1"/>
  <c r="R427" i="1"/>
  <c r="S427" i="1"/>
  <c r="R428" i="1"/>
  <c r="S428" i="1"/>
  <c r="R429" i="1"/>
  <c r="S429" i="1"/>
  <c r="R430" i="1"/>
  <c r="S430" i="1"/>
  <c r="R431" i="1"/>
  <c r="S431" i="1"/>
  <c r="R432" i="1"/>
  <c r="S432" i="1"/>
  <c r="R433" i="1"/>
  <c r="S433" i="1"/>
  <c r="R434" i="1"/>
  <c r="S434" i="1"/>
  <c r="R435" i="1"/>
  <c r="S435" i="1"/>
  <c r="R436" i="1"/>
  <c r="S436" i="1"/>
  <c r="R437" i="1"/>
  <c r="S437" i="1"/>
  <c r="R438" i="1"/>
  <c r="S438" i="1"/>
  <c r="R439" i="1"/>
  <c r="S439" i="1"/>
  <c r="R440" i="1"/>
  <c r="S440" i="1"/>
  <c r="R441" i="1"/>
  <c r="S441" i="1"/>
  <c r="R442" i="1"/>
  <c r="S442" i="1"/>
  <c r="R443" i="1"/>
  <c r="S443" i="1"/>
  <c r="R444" i="1"/>
  <c r="S444" i="1"/>
  <c r="R445" i="1"/>
  <c r="S445" i="1"/>
  <c r="R446" i="1"/>
  <c r="S446" i="1"/>
  <c r="R447" i="1"/>
  <c r="S447" i="1"/>
  <c r="R448" i="1"/>
  <c r="S448" i="1"/>
  <c r="R449" i="1"/>
  <c r="S449" i="1"/>
  <c r="R450" i="1"/>
  <c r="S450" i="1"/>
  <c r="R451" i="1"/>
  <c r="S451" i="1"/>
  <c r="R452" i="1"/>
  <c r="S452" i="1"/>
  <c r="R453" i="1"/>
  <c r="S453" i="1"/>
  <c r="R454" i="1"/>
  <c r="S454" i="1"/>
  <c r="R455" i="1"/>
  <c r="S455" i="1"/>
  <c r="R456" i="1"/>
  <c r="S456" i="1"/>
  <c r="R457" i="1"/>
  <c r="S457" i="1"/>
  <c r="R458" i="1"/>
  <c r="S458" i="1"/>
  <c r="R459" i="1"/>
  <c r="S459" i="1"/>
  <c r="R460" i="1"/>
  <c r="S460" i="1"/>
  <c r="R461" i="1"/>
  <c r="S461" i="1"/>
  <c r="R462" i="1"/>
  <c r="S462" i="1"/>
  <c r="R463" i="1"/>
  <c r="S463" i="1"/>
  <c r="R464" i="1"/>
  <c r="S464" i="1"/>
  <c r="R465" i="1"/>
  <c r="S465" i="1"/>
  <c r="R466" i="1"/>
  <c r="S466" i="1"/>
  <c r="R467" i="1"/>
  <c r="S467" i="1"/>
  <c r="R468" i="1"/>
  <c r="S468" i="1"/>
  <c r="R469" i="1"/>
  <c r="S469" i="1"/>
  <c r="R470" i="1"/>
  <c r="S470" i="1"/>
  <c r="R471" i="1"/>
  <c r="S471" i="1"/>
  <c r="R472" i="1"/>
  <c r="S472" i="1"/>
  <c r="R473" i="1"/>
  <c r="S473" i="1"/>
  <c r="R474" i="1"/>
  <c r="S474" i="1"/>
  <c r="R475" i="1"/>
  <c r="S475" i="1"/>
  <c r="R476" i="1"/>
  <c r="S476" i="1"/>
  <c r="R477" i="1"/>
  <c r="S477" i="1"/>
  <c r="R478" i="1"/>
  <c r="S478" i="1"/>
  <c r="R479" i="1"/>
  <c r="S479" i="1"/>
  <c r="R480" i="1"/>
  <c r="S480" i="1"/>
  <c r="R481" i="1"/>
  <c r="S481" i="1"/>
  <c r="R482" i="1"/>
  <c r="S482" i="1"/>
  <c r="R483" i="1"/>
  <c r="S483" i="1"/>
  <c r="R484" i="1"/>
  <c r="S484" i="1"/>
  <c r="R485" i="1"/>
  <c r="S485" i="1"/>
  <c r="R486" i="1"/>
  <c r="S486" i="1"/>
  <c r="R487" i="1"/>
  <c r="S487" i="1"/>
  <c r="R488" i="1"/>
  <c r="S488" i="1"/>
  <c r="R489" i="1"/>
  <c r="S489" i="1"/>
  <c r="R490" i="1"/>
  <c r="S490" i="1"/>
  <c r="R491" i="1"/>
  <c r="S491" i="1"/>
  <c r="R492" i="1"/>
  <c r="S492" i="1"/>
  <c r="R493" i="1"/>
  <c r="S493" i="1"/>
  <c r="R494" i="1"/>
  <c r="S494" i="1"/>
  <c r="R495" i="1"/>
  <c r="S495" i="1"/>
  <c r="R496" i="1"/>
  <c r="S496" i="1"/>
  <c r="R497" i="1"/>
  <c r="S497" i="1"/>
  <c r="R498" i="1"/>
  <c r="S498" i="1"/>
  <c r="R499" i="1"/>
  <c r="S499" i="1"/>
  <c r="R500" i="1"/>
  <c r="S500" i="1"/>
  <c r="R501" i="1"/>
  <c r="S501" i="1"/>
  <c r="R502" i="1"/>
  <c r="S502" i="1"/>
  <c r="R503" i="1"/>
  <c r="S503" i="1"/>
  <c r="R504" i="1"/>
  <c r="S504" i="1"/>
  <c r="R505" i="1"/>
  <c r="S505" i="1"/>
  <c r="R506" i="1"/>
  <c r="S506" i="1"/>
  <c r="R507" i="1"/>
  <c r="S507" i="1"/>
  <c r="R508" i="1"/>
  <c r="S508" i="1"/>
  <c r="R509" i="1"/>
  <c r="S509" i="1"/>
  <c r="R510" i="1"/>
  <c r="S510" i="1"/>
  <c r="R511" i="1"/>
  <c r="S511" i="1"/>
  <c r="R512" i="1"/>
  <c r="S512" i="1"/>
  <c r="R513" i="1"/>
  <c r="S513" i="1"/>
  <c r="R514" i="1"/>
  <c r="S514" i="1"/>
  <c r="R515" i="1"/>
  <c r="S515" i="1"/>
  <c r="R516" i="1"/>
  <c r="S516" i="1"/>
  <c r="R517" i="1"/>
  <c r="S517" i="1"/>
  <c r="R518" i="1"/>
  <c r="S518" i="1"/>
  <c r="R519" i="1"/>
  <c r="S519" i="1"/>
  <c r="R520" i="1"/>
  <c r="S520" i="1"/>
  <c r="R521" i="1"/>
  <c r="S521" i="1"/>
  <c r="R522" i="1"/>
  <c r="S522" i="1"/>
  <c r="R523" i="1"/>
  <c r="S523" i="1"/>
  <c r="R524" i="1"/>
  <c r="S524" i="1"/>
  <c r="R525" i="1"/>
  <c r="S525" i="1"/>
  <c r="R526" i="1"/>
  <c r="S526" i="1"/>
  <c r="R527" i="1"/>
  <c r="S527" i="1"/>
  <c r="R528" i="1"/>
  <c r="S528" i="1"/>
  <c r="R529" i="1"/>
  <c r="S529" i="1"/>
  <c r="R530" i="1"/>
  <c r="S530" i="1"/>
  <c r="R531" i="1"/>
  <c r="S531" i="1"/>
  <c r="R532" i="1"/>
  <c r="S532" i="1"/>
  <c r="R533" i="1"/>
  <c r="S533" i="1"/>
  <c r="R534" i="1"/>
  <c r="S534" i="1"/>
  <c r="R535" i="1"/>
  <c r="S535" i="1"/>
  <c r="R536" i="1"/>
  <c r="S536" i="1"/>
  <c r="R537" i="1"/>
  <c r="S537" i="1"/>
  <c r="R538" i="1"/>
  <c r="S538" i="1"/>
  <c r="R539" i="1"/>
  <c r="S539" i="1"/>
  <c r="R540" i="1"/>
  <c r="S540" i="1"/>
  <c r="R541" i="1"/>
  <c r="S541" i="1"/>
  <c r="R542" i="1"/>
  <c r="S542" i="1"/>
  <c r="R543" i="1"/>
  <c r="S543" i="1"/>
  <c r="R544" i="1"/>
  <c r="S544" i="1"/>
  <c r="R545" i="1"/>
  <c r="S545" i="1"/>
  <c r="R546" i="1"/>
  <c r="S546" i="1"/>
  <c r="R547" i="1"/>
  <c r="S547" i="1"/>
  <c r="R548" i="1"/>
  <c r="S548" i="1"/>
  <c r="R549" i="1"/>
  <c r="S549" i="1"/>
  <c r="R550" i="1"/>
  <c r="S550" i="1"/>
  <c r="R551" i="1"/>
  <c r="S551" i="1"/>
  <c r="R552" i="1"/>
  <c r="S552" i="1"/>
  <c r="R553" i="1"/>
  <c r="S553" i="1"/>
  <c r="R554" i="1"/>
  <c r="S554" i="1"/>
  <c r="R555" i="1"/>
  <c r="S555" i="1"/>
  <c r="R556" i="1"/>
  <c r="S556" i="1"/>
  <c r="R557" i="1"/>
  <c r="S557" i="1"/>
  <c r="R558" i="1"/>
  <c r="S558" i="1"/>
  <c r="R559" i="1"/>
  <c r="S559" i="1"/>
  <c r="R560" i="1"/>
  <c r="S560" i="1"/>
  <c r="R561" i="1"/>
  <c r="S561" i="1"/>
  <c r="R562" i="1"/>
  <c r="S562" i="1"/>
  <c r="R563" i="1"/>
  <c r="S563" i="1"/>
  <c r="R564" i="1"/>
  <c r="S564" i="1"/>
  <c r="R565" i="1"/>
  <c r="S565" i="1"/>
  <c r="R566" i="1"/>
  <c r="S566" i="1"/>
  <c r="R567" i="1"/>
  <c r="S567" i="1"/>
  <c r="R568" i="1"/>
  <c r="S568" i="1"/>
  <c r="R569" i="1"/>
  <c r="S569" i="1"/>
  <c r="R570" i="1"/>
  <c r="S570" i="1"/>
  <c r="R571" i="1"/>
  <c r="S571" i="1"/>
  <c r="R572" i="1"/>
  <c r="S572" i="1"/>
  <c r="R573" i="1"/>
  <c r="S573" i="1"/>
  <c r="R574" i="1"/>
  <c r="S574" i="1"/>
  <c r="R575" i="1"/>
  <c r="S575" i="1"/>
  <c r="R576" i="1"/>
  <c r="S576" i="1"/>
  <c r="R577" i="1"/>
  <c r="S577" i="1"/>
  <c r="R578" i="1"/>
  <c r="S578" i="1"/>
  <c r="R579" i="1"/>
  <c r="S579" i="1"/>
  <c r="R580" i="1"/>
  <c r="S580" i="1"/>
  <c r="R581" i="1"/>
  <c r="S581" i="1"/>
  <c r="R582" i="1"/>
  <c r="S582" i="1"/>
  <c r="R583" i="1"/>
  <c r="S583" i="1"/>
  <c r="R584" i="1"/>
  <c r="S584" i="1"/>
  <c r="R585" i="1"/>
  <c r="S585" i="1"/>
  <c r="R586" i="1"/>
  <c r="S586" i="1"/>
  <c r="R587" i="1"/>
  <c r="S587" i="1"/>
  <c r="R588" i="1"/>
  <c r="S588" i="1"/>
  <c r="R589" i="1"/>
  <c r="S589" i="1"/>
  <c r="R590" i="1"/>
  <c r="S590" i="1"/>
  <c r="R591" i="1"/>
  <c r="S591" i="1"/>
  <c r="R592" i="1"/>
  <c r="S592" i="1"/>
  <c r="R593" i="1"/>
  <c r="S593" i="1"/>
  <c r="R594" i="1"/>
  <c r="S594" i="1"/>
  <c r="R595" i="1"/>
  <c r="S595" i="1"/>
  <c r="R596" i="1"/>
  <c r="S596" i="1"/>
  <c r="R597" i="1"/>
  <c r="S597" i="1"/>
  <c r="R598" i="1"/>
  <c r="S598" i="1"/>
  <c r="R599" i="1"/>
  <c r="S599" i="1"/>
  <c r="R600" i="1"/>
  <c r="S600" i="1"/>
  <c r="R601" i="1"/>
  <c r="S601" i="1"/>
  <c r="R602" i="1"/>
  <c r="S602" i="1"/>
  <c r="R603" i="1"/>
  <c r="S603" i="1"/>
  <c r="R604" i="1"/>
  <c r="S604" i="1"/>
  <c r="R605" i="1"/>
  <c r="S605" i="1"/>
  <c r="R606" i="1"/>
  <c r="S606" i="1"/>
  <c r="R607" i="1"/>
  <c r="S607" i="1"/>
  <c r="R608" i="1"/>
  <c r="S608" i="1"/>
  <c r="R609" i="1"/>
  <c r="S609" i="1"/>
  <c r="R610" i="1"/>
  <c r="S610" i="1"/>
  <c r="R611" i="1"/>
  <c r="S611" i="1"/>
  <c r="R612" i="1"/>
  <c r="S612" i="1"/>
  <c r="R613" i="1"/>
  <c r="S613" i="1"/>
  <c r="R614" i="1"/>
  <c r="S614" i="1"/>
  <c r="R615" i="1"/>
  <c r="S615" i="1"/>
  <c r="R616" i="1"/>
  <c r="S616" i="1"/>
  <c r="R617" i="1"/>
  <c r="S617" i="1"/>
  <c r="R618" i="1"/>
  <c r="S618" i="1"/>
  <c r="R619" i="1"/>
  <c r="S619" i="1"/>
  <c r="R620" i="1"/>
  <c r="S620" i="1"/>
  <c r="R621" i="1"/>
  <c r="S621" i="1"/>
  <c r="R622" i="1"/>
  <c r="S622" i="1"/>
  <c r="R623" i="1"/>
  <c r="S623" i="1"/>
  <c r="R624" i="1"/>
  <c r="S624" i="1"/>
  <c r="R625" i="1"/>
  <c r="S625" i="1"/>
  <c r="R626" i="1"/>
  <c r="S626" i="1"/>
  <c r="R627" i="1"/>
  <c r="S627" i="1"/>
  <c r="R628" i="1"/>
  <c r="S628" i="1"/>
  <c r="R629" i="1"/>
  <c r="S629" i="1"/>
  <c r="R630" i="1"/>
  <c r="S630" i="1"/>
  <c r="R631" i="1"/>
  <c r="S631" i="1"/>
  <c r="R632" i="1"/>
  <c r="S632" i="1"/>
  <c r="R633" i="1"/>
  <c r="S633" i="1"/>
  <c r="R634" i="1"/>
  <c r="S634" i="1"/>
  <c r="R635" i="1"/>
  <c r="S635" i="1"/>
  <c r="R636" i="1"/>
  <c r="S636" i="1"/>
  <c r="R637" i="1"/>
  <c r="S637" i="1"/>
  <c r="R638" i="1"/>
  <c r="S638" i="1"/>
  <c r="R639" i="1"/>
  <c r="S639" i="1"/>
  <c r="R640" i="1"/>
  <c r="S640" i="1"/>
  <c r="R641" i="1"/>
  <c r="S641" i="1"/>
  <c r="R642" i="1"/>
  <c r="S642" i="1"/>
  <c r="R643" i="1"/>
  <c r="S643" i="1"/>
  <c r="R644" i="1"/>
  <c r="S644" i="1"/>
  <c r="R645" i="1"/>
  <c r="S645" i="1"/>
  <c r="R646" i="1"/>
  <c r="S646" i="1"/>
  <c r="R647" i="1"/>
  <c r="S647" i="1"/>
  <c r="R648" i="1"/>
  <c r="S648" i="1"/>
  <c r="R649" i="1"/>
  <c r="S649" i="1"/>
  <c r="R650" i="1"/>
  <c r="S650" i="1"/>
  <c r="R651" i="1"/>
  <c r="S651" i="1"/>
  <c r="R652" i="1"/>
  <c r="S652" i="1"/>
  <c r="R653" i="1"/>
  <c r="S653" i="1"/>
  <c r="R654" i="1"/>
  <c r="S654" i="1"/>
  <c r="R655" i="1"/>
  <c r="S655" i="1"/>
  <c r="R656" i="1"/>
  <c r="S656" i="1"/>
  <c r="R657" i="1"/>
  <c r="S657" i="1"/>
  <c r="R658" i="1"/>
  <c r="S658" i="1"/>
  <c r="R659" i="1"/>
  <c r="S659" i="1"/>
  <c r="R660" i="1"/>
  <c r="S660" i="1"/>
  <c r="R661" i="1"/>
  <c r="S661" i="1"/>
  <c r="R662" i="1"/>
  <c r="S662" i="1"/>
  <c r="R663" i="1"/>
  <c r="S663" i="1"/>
  <c r="R664" i="1"/>
  <c r="S664" i="1"/>
  <c r="R665" i="1"/>
  <c r="S665" i="1"/>
  <c r="R666" i="1"/>
  <c r="S666" i="1"/>
  <c r="R667" i="1"/>
  <c r="S667" i="1"/>
  <c r="R668" i="1"/>
  <c r="S668" i="1"/>
  <c r="R669" i="1"/>
  <c r="S669" i="1"/>
  <c r="R670" i="1"/>
  <c r="S670" i="1"/>
  <c r="R671" i="1"/>
  <c r="S671" i="1"/>
  <c r="R672" i="1"/>
  <c r="S672" i="1"/>
  <c r="R673" i="1"/>
  <c r="S673" i="1"/>
  <c r="R674" i="1"/>
  <c r="S674" i="1"/>
  <c r="R675" i="1"/>
  <c r="S675" i="1"/>
  <c r="R676" i="1"/>
  <c r="S676" i="1"/>
  <c r="R677" i="1"/>
  <c r="S677" i="1"/>
  <c r="R678" i="1"/>
  <c r="S678" i="1"/>
  <c r="R679" i="1"/>
  <c r="S679" i="1"/>
  <c r="R680" i="1"/>
  <c r="S680" i="1"/>
  <c r="R681" i="1"/>
  <c r="S681" i="1"/>
  <c r="R682" i="1"/>
  <c r="S682" i="1"/>
  <c r="R683" i="1"/>
  <c r="S683" i="1"/>
  <c r="R684" i="1"/>
  <c r="S684" i="1"/>
  <c r="R685" i="1"/>
  <c r="S685" i="1"/>
  <c r="R686" i="1"/>
  <c r="S686" i="1"/>
  <c r="R687" i="1"/>
  <c r="S687" i="1"/>
  <c r="R688" i="1"/>
  <c r="S688" i="1"/>
  <c r="R689" i="1"/>
  <c r="S689" i="1"/>
  <c r="R690" i="1"/>
  <c r="S690" i="1"/>
  <c r="R691" i="1"/>
  <c r="S691" i="1"/>
  <c r="R692" i="1"/>
  <c r="S692" i="1"/>
  <c r="R693" i="1"/>
  <c r="S693" i="1"/>
  <c r="R694" i="1"/>
  <c r="S694" i="1"/>
  <c r="R695" i="1"/>
  <c r="S695" i="1"/>
  <c r="R696" i="1"/>
  <c r="S696" i="1"/>
  <c r="R697" i="1"/>
  <c r="S697" i="1"/>
  <c r="R698" i="1"/>
  <c r="S698" i="1"/>
  <c r="R699" i="1"/>
  <c r="S699" i="1"/>
  <c r="R700" i="1"/>
  <c r="S700" i="1"/>
  <c r="R701" i="1"/>
  <c r="S701" i="1"/>
  <c r="R702" i="1"/>
  <c r="S702" i="1"/>
  <c r="R703" i="1"/>
  <c r="S703" i="1"/>
  <c r="R704" i="1"/>
  <c r="S704" i="1"/>
  <c r="R705" i="1"/>
  <c r="S705" i="1"/>
  <c r="R706" i="1"/>
  <c r="S706" i="1"/>
  <c r="R707" i="1"/>
  <c r="S707" i="1"/>
  <c r="R708" i="1"/>
  <c r="S708" i="1"/>
  <c r="R709" i="1"/>
  <c r="S709" i="1"/>
  <c r="R710" i="1"/>
  <c r="S710" i="1"/>
  <c r="R711" i="1"/>
  <c r="S711" i="1"/>
  <c r="R712" i="1"/>
  <c r="S712" i="1"/>
  <c r="R713" i="1"/>
  <c r="S713" i="1"/>
  <c r="R714" i="1"/>
  <c r="S714" i="1"/>
  <c r="R715" i="1"/>
  <c r="S715" i="1"/>
  <c r="R716" i="1"/>
  <c r="S716" i="1"/>
  <c r="R717" i="1"/>
  <c r="S717" i="1"/>
  <c r="R718" i="1"/>
  <c r="S718" i="1"/>
  <c r="R719" i="1"/>
  <c r="S719" i="1"/>
  <c r="R720" i="1"/>
  <c r="S720" i="1"/>
  <c r="R721" i="1"/>
  <c r="S721" i="1"/>
  <c r="R722" i="1"/>
  <c r="S722" i="1"/>
  <c r="R723" i="1"/>
  <c r="S723" i="1"/>
  <c r="R724" i="1"/>
  <c r="S724" i="1"/>
  <c r="R725" i="1"/>
  <c r="S725" i="1"/>
  <c r="R726" i="1"/>
  <c r="S726" i="1"/>
  <c r="R727" i="1"/>
  <c r="S727" i="1"/>
  <c r="R728" i="1"/>
  <c r="S728" i="1"/>
  <c r="R729" i="1"/>
  <c r="S729" i="1"/>
  <c r="R730" i="1"/>
  <c r="S730" i="1"/>
  <c r="R731" i="1"/>
  <c r="S731" i="1"/>
  <c r="R732" i="1"/>
  <c r="S732" i="1"/>
  <c r="R733" i="1"/>
  <c r="S733" i="1"/>
  <c r="R734" i="1"/>
  <c r="S734" i="1"/>
  <c r="R735" i="1"/>
  <c r="S735" i="1"/>
  <c r="R736" i="1"/>
  <c r="S736" i="1"/>
  <c r="R737" i="1"/>
  <c r="S737" i="1"/>
  <c r="R738" i="1"/>
  <c r="S738" i="1"/>
  <c r="R739" i="1"/>
  <c r="S739" i="1"/>
  <c r="R740" i="1"/>
  <c r="S740" i="1"/>
  <c r="R741" i="1"/>
  <c r="S741" i="1"/>
  <c r="R742" i="1"/>
  <c r="S742" i="1"/>
  <c r="R743" i="1"/>
  <c r="S743" i="1"/>
  <c r="R744" i="1"/>
  <c r="S744" i="1"/>
  <c r="R745" i="1"/>
  <c r="S745" i="1"/>
  <c r="R746" i="1"/>
  <c r="S746" i="1"/>
  <c r="R747" i="1"/>
  <c r="S747" i="1"/>
  <c r="R748" i="1"/>
  <c r="S748" i="1"/>
  <c r="R749" i="1"/>
  <c r="S749" i="1"/>
  <c r="R750" i="1"/>
  <c r="S750" i="1"/>
  <c r="R751" i="1"/>
  <c r="S751" i="1"/>
  <c r="R752" i="1"/>
  <c r="S752" i="1"/>
  <c r="R753" i="1"/>
  <c r="S753" i="1"/>
  <c r="R754" i="1"/>
  <c r="S754" i="1"/>
  <c r="R755" i="1"/>
  <c r="S755" i="1"/>
  <c r="R756" i="1"/>
  <c r="S756" i="1"/>
  <c r="R757" i="1"/>
  <c r="S757" i="1"/>
  <c r="R758" i="1"/>
  <c r="S758" i="1"/>
  <c r="R759" i="1"/>
  <c r="S759" i="1"/>
  <c r="R760" i="1"/>
  <c r="S760" i="1"/>
  <c r="R761" i="1"/>
  <c r="S761" i="1"/>
  <c r="R762" i="1"/>
  <c r="S762" i="1"/>
  <c r="R763" i="1"/>
  <c r="S763" i="1"/>
  <c r="R764" i="1"/>
  <c r="S764" i="1"/>
  <c r="R765" i="1"/>
  <c r="S765" i="1"/>
  <c r="R766" i="1"/>
  <c r="S766" i="1"/>
  <c r="R767" i="1"/>
  <c r="S767" i="1"/>
  <c r="R768" i="1"/>
  <c r="S768" i="1"/>
  <c r="R769" i="1"/>
  <c r="S769" i="1"/>
  <c r="R770" i="1"/>
  <c r="S770" i="1"/>
  <c r="R771" i="1"/>
  <c r="S771" i="1"/>
  <c r="R772" i="1"/>
  <c r="S772" i="1"/>
  <c r="R773" i="1"/>
  <c r="S773" i="1"/>
  <c r="R774" i="1"/>
  <c r="S774" i="1"/>
  <c r="R775" i="1"/>
  <c r="S775" i="1"/>
  <c r="R776" i="1"/>
  <c r="S776" i="1"/>
  <c r="R777" i="1"/>
  <c r="S777" i="1"/>
  <c r="R778" i="1"/>
  <c r="S778" i="1"/>
  <c r="R779" i="1"/>
  <c r="S779" i="1"/>
  <c r="R780" i="1"/>
  <c r="S780" i="1"/>
  <c r="R781" i="1"/>
  <c r="S781" i="1"/>
  <c r="R782" i="1"/>
  <c r="S782" i="1"/>
  <c r="R783" i="1"/>
  <c r="S783" i="1"/>
  <c r="R784" i="1"/>
  <c r="S784" i="1"/>
  <c r="R785" i="1"/>
  <c r="S785" i="1"/>
  <c r="R786" i="1"/>
  <c r="S786" i="1"/>
  <c r="R787" i="1"/>
  <c r="S787" i="1"/>
  <c r="R788" i="1"/>
  <c r="S788" i="1"/>
  <c r="R789" i="1"/>
  <c r="S789" i="1"/>
  <c r="R790" i="1"/>
  <c r="S790" i="1"/>
  <c r="R791" i="1"/>
  <c r="S791" i="1"/>
  <c r="R792" i="1"/>
  <c r="S792" i="1"/>
  <c r="R793" i="1"/>
  <c r="S793" i="1"/>
  <c r="R794" i="1"/>
  <c r="S794" i="1"/>
  <c r="R795" i="1"/>
  <c r="S795" i="1"/>
  <c r="R796" i="1"/>
  <c r="S796" i="1"/>
  <c r="R797" i="1"/>
  <c r="S797" i="1"/>
  <c r="R798" i="1"/>
  <c r="S798" i="1"/>
  <c r="R799" i="1"/>
  <c r="S799" i="1"/>
  <c r="R800" i="1"/>
  <c r="S800" i="1"/>
  <c r="R801" i="1"/>
  <c r="S801" i="1"/>
  <c r="R802" i="1"/>
  <c r="S802" i="1"/>
  <c r="R803" i="1"/>
  <c r="S803" i="1"/>
  <c r="R804" i="1"/>
  <c r="S804" i="1"/>
  <c r="R805" i="1"/>
  <c r="S805" i="1"/>
  <c r="R806" i="1"/>
  <c r="S806" i="1"/>
  <c r="R807" i="1"/>
  <c r="S807" i="1"/>
  <c r="R808" i="1"/>
  <c r="S808" i="1"/>
  <c r="R809" i="1"/>
  <c r="S809" i="1"/>
  <c r="R810" i="1"/>
  <c r="S810" i="1"/>
  <c r="R811" i="1"/>
  <c r="S811" i="1"/>
  <c r="R812" i="1"/>
  <c r="S812" i="1"/>
  <c r="R813" i="1"/>
  <c r="S813" i="1"/>
  <c r="R814" i="1"/>
  <c r="S814" i="1"/>
  <c r="R815" i="1"/>
  <c r="S815" i="1"/>
  <c r="R816" i="1"/>
  <c r="S816" i="1"/>
  <c r="R817" i="1"/>
  <c r="S817" i="1"/>
  <c r="R818" i="1"/>
  <c r="S818" i="1"/>
  <c r="R819" i="1"/>
  <c r="S819" i="1"/>
  <c r="R820" i="1"/>
  <c r="S820" i="1"/>
  <c r="R821" i="1"/>
  <c r="S821" i="1"/>
  <c r="R822" i="1"/>
  <c r="S822" i="1"/>
  <c r="R823" i="1"/>
  <c r="S823" i="1"/>
  <c r="R824" i="1"/>
  <c r="S824" i="1"/>
  <c r="R825" i="1"/>
  <c r="S825" i="1"/>
  <c r="R826" i="1"/>
  <c r="S826" i="1"/>
  <c r="R827" i="1"/>
  <c r="S827" i="1"/>
  <c r="R828" i="1"/>
  <c r="S828" i="1"/>
  <c r="R829" i="1"/>
  <c r="S829" i="1"/>
  <c r="R830" i="1"/>
  <c r="S830" i="1"/>
  <c r="R831" i="1"/>
  <c r="S831" i="1"/>
  <c r="R832" i="1"/>
  <c r="S832" i="1"/>
  <c r="R833" i="1"/>
  <c r="S833" i="1"/>
  <c r="R834" i="1"/>
  <c r="S834" i="1"/>
  <c r="R835" i="1"/>
  <c r="S835" i="1"/>
  <c r="R836" i="1"/>
  <c r="S836" i="1"/>
  <c r="R837" i="1"/>
  <c r="S837" i="1"/>
  <c r="R838" i="1"/>
  <c r="S838" i="1"/>
  <c r="R839" i="1"/>
  <c r="S839" i="1"/>
  <c r="R840" i="1"/>
  <c r="S840" i="1"/>
  <c r="R841" i="1"/>
  <c r="S841" i="1"/>
  <c r="R842" i="1"/>
  <c r="S842" i="1"/>
  <c r="R843" i="1"/>
  <c r="S843" i="1"/>
  <c r="R844" i="1"/>
  <c r="S844" i="1"/>
  <c r="R845" i="1"/>
  <c r="S845" i="1"/>
  <c r="R846" i="1"/>
  <c r="S846" i="1"/>
  <c r="R847" i="1"/>
  <c r="S847" i="1"/>
  <c r="R848" i="1"/>
  <c r="S848" i="1"/>
  <c r="R849" i="1"/>
  <c r="S849" i="1"/>
  <c r="R850" i="1"/>
  <c r="S850" i="1"/>
  <c r="R851" i="1"/>
  <c r="S851" i="1"/>
  <c r="R852" i="1"/>
  <c r="S852" i="1"/>
  <c r="R853" i="1"/>
  <c r="S853" i="1"/>
  <c r="R854" i="1"/>
  <c r="S854" i="1"/>
  <c r="R855" i="1"/>
  <c r="S855" i="1"/>
  <c r="R856" i="1"/>
  <c r="S856" i="1"/>
  <c r="R857" i="1"/>
  <c r="S857" i="1"/>
  <c r="R858" i="1"/>
  <c r="S858" i="1"/>
  <c r="R859" i="1"/>
  <c r="S859" i="1"/>
  <c r="R860" i="1"/>
  <c r="S860" i="1"/>
  <c r="R861" i="1"/>
  <c r="S861" i="1"/>
  <c r="R862" i="1"/>
  <c r="S862" i="1"/>
  <c r="R863" i="1"/>
  <c r="S863" i="1"/>
  <c r="R864" i="1"/>
  <c r="S864" i="1"/>
  <c r="R865" i="1"/>
  <c r="S865" i="1"/>
  <c r="R866" i="1"/>
  <c r="S866" i="1"/>
  <c r="R867" i="1"/>
  <c r="S867" i="1"/>
  <c r="R868" i="1"/>
  <c r="S868" i="1"/>
  <c r="R869" i="1"/>
  <c r="S869" i="1"/>
  <c r="R870" i="1"/>
  <c r="S870" i="1"/>
  <c r="R871" i="1"/>
  <c r="S871" i="1"/>
  <c r="R872" i="1"/>
  <c r="S872" i="1"/>
  <c r="R873" i="1"/>
  <c r="S873" i="1"/>
  <c r="R874" i="1"/>
  <c r="S874" i="1"/>
  <c r="R875" i="1"/>
  <c r="S875" i="1"/>
  <c r="R876" i="1"/>
  <c r="S876" i="1"/>
  <c r="R877" i="1"/>
  <c r="S877" i="1"/>
  <c r="R878" i="1"/>
  <c r="S878" i="1"/>
  <c r="R879" i="1"/>
  <c r="S879" i="1"/>
  <c r="R880" i="1"/>
  <c r="S880" i="1"/>
  <c r="R881" i="1"/>
  <c r="S881" i="1"/>
  <c r="R882" i="1"/>
  <c r="S882" i="1"/>
  <c r="R883" i="1"/>
  <c r="S883" i="1"/>
  <c r="R884" i="1"/>
  <c r="S884" i="1"/>
  <c r="R885" i="1"/>
  <c r="S885" i="1"/>
  <c r="R886" i="1"/>
  <c r="S886" i="1"/>
  <c r="R887" i="1"/>
  <c r="S887" i="1"/>
  <c r="R888" i="1"/>
  <c r="S888" i="1"/>
  <c r="R889" i="1"/>
  <c r="S889" i="1"/>
  <c r="R890" i="1"/>
  <c r="S890" i="1"/>
  <c r="R891" i="1"/>
  <c r="S891" i="1"/>
  <c r="R892" i="1"/>
  <c r="S892" i="1"/>
  <c r="R893" i="1"/>
  <c r="S893" i="1"/>
  <c r="R894" i="1"/>
  <c r="S894" i="1"/>
  <c r="R895" i="1"/>
  <c r="S895" i="1"/>
  <c r="R896" i="1"/>
  <c r="S896" i="1"/>
  <c r="R897" i="1"/>
  <c r="S897" i="1"/>
  <c r="R898" i="1"/>
  <c r="S898" i="1"/>
  <c r="R899" i="1"/>
  <c r="S899" i="1"/>
  <c r="R900" i="1"/>
  <c r="S900" i="1"/>
  <c r="R901" i="1"/>
  <c r="S901" i="1"/>
  <c r="R902" i="1"/>
  <c r="S902" i="1"/>
  <c r="R903" i="1"/>
  <c r="S903" i="1"/>
  <c r="R904" i="1"/>
  <c r="S904" i="1"/>
  <c r="R905" i="1"/>
  <c r="S905" i="1"/>
  <c r="R906" i="1"/>
  <c r="S906" i="1"/>
  <c r="R907" i="1"/>
  <c r="S907" i="1"/>
  <c r="R908" i="1"/>
  <c r="S908" i="1"/>
  <c r="R909" i="1"/>
  <c r="S909" i="1"/>
  <c r="R910" i="1"/>
  <c r="S910" i="1"/>
  <c r="R911" i="1"/>
  <c r="S911" i="1"/>
  <c r="R912" i="1"/>
  <c r="S912" i="1"/>
  <c r="R913" i="1"/>
  <c r="S913" i="1"/>
  <c r="R914" i="1"/>
  <c r="S914" i="1"/>
  <c r="R915" i="1"/>
  <c r="S915" i="1"/>
  <c r="R916" i="1"/>
  <c r="S916" i="1"/>
  <c r="R917" i="1"/>
  <c r="S917" i="1"/>
  <c r="R918" i="1"/>
  <c r="S918" i="1"/>
  <c r="R919" i="1"/>
  <c r="S919" i="1"/>
  <c r="R920" i="1"/>
  <c r="S920" i="1"/>
  <c r="R921" i="1"/>
  <c r="S921" i="1"/>
  <c r="R922" i="1"/>
  <c r="S922" i="1"/>
  <c r="R923" i="1"/>
  <c r="S923" i="1"/>
  <c r="R924" i="1"/>
  <c r="S924" i="1"/>
  <c r="R925" i="1"/>
  <c r="S925" i="1"/>
  <c r="R926" i="1"/>
  <c r="S926" i="1"/>
  <c r="R927" i="1"/>
  <c r="S927" i="1"/>
  <c r="R928" i="1"/>
  <c r="S928" i="1"/>
  <c r="R929" i="1"/>
  <c r="S929" i="1"/>
  <c r="R930" i="1"/>
  <c r="S930" i="1"/>
  <c r="R931" i="1"/>
  <c r="S931" i="1"/>
  <c r="R932" i="1"/>
  <c r="S932" i="1"/>
  <c r="R933" i="1"/>
  <c r="S933" i="1"/>
  <c r="R934" i="1"/>
  <c r="S934" i="1"/>
  <c r="R935" i="1"/>
  <c r="S935" i="1"/>
  <c r="R936" i="1"/>
  <c r="S936" i="1"/>
  <c r="R937" i="1"/>
  <c r="S937" i="1"/>
  <c r="R938" i="1"/>
  <c r="S938" i="1"/>
  <c r="R939" i="1"/>
  <c r="S939" i="1"/>
  <c r="R940" i="1"/>
  <c r="S940" i="1"/>
  <c r="R941" i="1"/>
  <c r="S941" i="1"/>
  <c r="R942" i="1"/>
  <c r="S942" i="1"/>
  <c r="R943" i="1"/>
  <c r="S943" i="1"/>
  <c r="R944" i="1"/>
  <c r="S944" i="1"/>
  <c r="R945" i="1"/>
  <c r="S945" i="1"/>
  <c r="R946" i="1"/>
  <c r="S946" i="1"/>
  <c r="R947" i="1"/>
  <c r="S947" i="1"/>
  <c r="R948" i="1"/>
  <c r="S948" i="1"/>
  <c r="R949" i="1"/>
  <c r="S949" i="1"/>
  <c r="R950" i="1"/>
  <c r="S950" i="1"/>
  <c r="R951" i="1"/>
  <c r="S951" i="1"/>
  <c r="R952" i="1"/>
  <c r="S952" i="1"/>
  <c r="R953" i="1"/>
  <c r="S953" i="1"/>
  <c r="R954" i="1"/>
  <c r="S954" i="1"/>
  <c r="R955" i="1"/>
  <c r="S955" i="1"/>
  <c r="R956" i="1"/>
  <c r="S956" i="1"/>
  <c r="R957" i="1"/>
  <c r="S957" i="1"/>
  <c r="R958" i="1"/>
  <c r="S958" i="1"/>
  <c r="R959" i="1"/>
  <c r="S959" i="1"/>
  <c r="R960" i="1"/>
  <c r="S960" i="1"/>
  <c r="R961" i="1"/>
  <c r="S961" i="1"/>
  <c r="R962" i="1"/>
  <c r="S962" i="1"/>
  <c r="R963" i="1"/>
  <c r="S963" i="1"/>
  <c r="R964" i="1"/>
  <c r="S964" i="1"/>
  <c r="R965" i="1"/>
  <c r="S965" i="1"/>
  <c r="R966" i="1"/>
  <c r="S966" i="1"/>
  <c r="R967" i="1"/>
  <c r="S967" i="1"/>
  <c r="R968" i="1"/>
  <c r="S968" i="1"/>
  <c r="R969" i="1"/>
  <c r="S969" i="1"/>
  <c r="R970" i="1"/>
  <c r="S970" i="1"/>
  <c r="R971" i="1"/>
  <c r="S971" i="1"/>
  <c r="R972" i="1"/>
  <c r="S972" i="1"/>
  <c r="R973" i="1"/>
  <c r="S973" i="1"/>
  <c r="R974" i="1"/>
  <c r="S974" i="1"/>
  <c r="R975" i="1"/>
  <c r="S975" i="1"/>
  <c r="R976" i="1"/>
  <c r="S976" i="1"/>
  <c r="R977" i="1"/>
  <c r="S977" i="1"/>
  <c r="R978" i="1"/>
  <c r="S978" i="1"/>
  <c r="R979" i="1"/>
  <c r="S979" i="1"/>
  <c r="R980" i="1"/>
  <c r="S980" i="1"/>
  <c r="R981" i="1"/>
  <c r="S981" i="1"/>
  <c r="R982" i="1"/>
  <c r="S982" i="1"/>
  <c r="R983" i="1"/>
  <c r="S983" i="1"/>
  <c r="R984" i="1"/>
  <c r="S984" i="1"/>
  <c r="R985" i="1"/>
  <c r="S985" i="1"/>
  <c r="R986" i="1"/>
  <c r="S986" i="1"/>
  <c r="R987" i="1"/>
  <c r="S987" i="1"/>
  <c r="R988" i="1"/>
  <c r="S988" i="1"/>
  <c r="R989" i="1"/>
  <c r="S989" i="1"/>
  <c r="R990" i="1"/>
  <c r="S990" i="1"/>
  <c r="R991" i="1"/>
  <c r="S991" i="1"/>
  <c r="R992" i="1"/>
  <c r="S992" i="1"/>
  <c r="R993" i="1"/>
  <c r="S993" i="1"/>
  <c r="R994" i="1"/>
  <c r="S994" i="1"/>
  <c r="R995" i="1"/>
  <c r="S995" i="1"/>
  <c r="R996" i="1"/>
  <c r="S996" i="1"/>
  <c r="R997" i="1"/>
  <c r="S997" i="1"/>
  <c r="R998" i="1"/>
  <c r="S998" i="1"/>
  <c r="R999" i="1"/>
  <c r="S999" i="1"/>
  <c r="R1000" i="1"/>
  <c r="S1000" i="1"/>
  <c r="R1001" i="1"/>
  <c r="S1001" i="1"/>
  <c r="R1002" i="1"/>
  <c r="S1002" i="1"/>
  <c r="R1003" i="1"/>
  <c r="S1003" i="1"/>
  <c r="R1004" i="1"/>
  <c r="S1004" i="1"/>
  <c r="R1005" i="1"/>
  <c r="S1005" i="1"/>
  <c r="R1006" i="1"/>
  <c r="S1006" i="1"/>
  <c r="R1007" i="1"/>
  <c r="S1007" i="1"/>
  <c r="R1008" i="1"/>
  <c r="S1008" i="1"/>
  <c r="R1009" i="1"/>
  <c r="S1009" i="1"/>
  <c r="R1010" i="1"/>
  <c r="S1010" i="1"/>
  <c r="C12" i="1"/>
  <c r="I7" i="1"/>
  <c r="H7" i="1"/>
  <c r="F8" i="1"/>
  <c r="L11" i="1" l="1"/>
  <c r="AI7" i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L1010" i="1"/>
  <c r="M1010" i="1" s="1"/>
  <c r="L1009" i="1"/>
  <c r="M1009" i="1" s="1"/>
  <c r="L1008" i="1"/>
  <c r="M1008" i="1" s="1"/>
  <c r="L1007" i="1"/>
  <c r="M1007" i="1" s="1"/>
  <c r="L1006" i="1"/>
  <c r="M1006" i="1" s="1"/>
  <c r="L1005" i="1"/>
  <c r="M1005" i="1" s="1"/>
  <c r="L1004" i="1"/>
  <c r="M1004" i="1" s="1"/>
  <c r="L1003" i="1"/>
  <c r="M1003" i="1" s="1"/>
  <c r="L1002" i="1"/>
  <c r="M1002" i="1" s="1"/>
  <c r="L1001" i="1"/>
  <c r="M1001" i="1" s="1"/>
  <c r="L1000" i="1"/>
  <c r="M1000" i="1" s="1"/>
  <c r="L999" i="1"/>
  <c r="M999" i="1" s="1"/>
  <c r="L998" i="1"/>
  <c r="M998" i="1" s="1"/>
  <c r="L997" i="1"/>
  <c r="M997" i="1" s="1"/>
  <c r="L996" i="1"/>
  <c r="M996" i="1" s="1"/>
  <c r="L995" i="1"/>
  <c r="M995" i="1" s="1"/>
  <c r="L994" i="1"/>
  <c r="M994" i="1" s="1"/>
  <c r="L993" i="1"/>
  <c r="M993" i="1" s="1"/>
  <c r="L992" i="1"/>
  <c r="M992" i="1" s="1"/>
  <c r="L991" i="1"/>
  <c r="M991" i="1" s="1"/>
  <c r="L990" i="1"/>
  <c r="M990" i="1" s="1"/>
  <c r="L989" i="1"/>
  <c r="M989" i="1" s="1"/>
  <c r="L988" i="1"/>
  <c r="M988" i="1" s="1"/>
  <c r="L987" i="1"/>
  <c r="M987" i="1" s="1"/>
  <c r="L986" i="1"/>
  <c r="M986" i="1" s="1"/>
  <c r="L985" i="1"/>
  <c r="M985" i="1" s="1"/>
  <c r="L984" i="1"/>
  <c r="M984" i="1" s="1"/>
  <c r="L983" i="1"/>
  <c r="M983" i="1" s="1"/>
  <c r="L982" i="1"/>
  <c r="M982" i="1" s="1"/>
  <c r="L981" i="1"/>
  <c r="M981" i="1" s="1"/>
  <c r="L980" i="1"/>
  <c r="M980" i="1" s="1"/>
  <c r="L979" i="1"/>
  <c r="M979" i="1" s="1"/>
  <c r="L978" i="1"/>
  <c r="M978" i="1" s="1"/>
  <c r="L977" i="1"/>
  <c r="M977" i="1" s="1"/>
  <c r="L976" i="1"/>
  <c r="M976" i="1" s="1"/>
  <c r="L975" i="1"/>
  <c r="M975" i="1" s="1"/>
  <c r="L974" i="1"/>
  <c r="M974" i="1" s="1"/>
  <c r="L973" i="1"/>
  <c r="M973" i="1" s="1"/>
  <c r="L972" i="1"/>
  <c r="M972" i="1" s="1"/>
  <c r="L971" i="1"/>
  <c r="M971" i="1" s="1"/>
  <c r="L970" i="1"/>
  <c r="M970" i="1" s="1"/>
  <c r="L969" i="1"/>
  <c r="M969" i="1" s="1"/>
  <c r="L968" i="1"/>
  <c r="M968" i="1" s="1"/>
  <c r="L967" i="1"/>
  <c r="M967" i="1" s="1"/>
  <c r="L966" i="1"/>
  <c r="M966" i="1" s="1"/>
  <c r="L965" i="1"/>
  <c r="M965" i="1" s="1"/>
  <c r="L964" i="1"/>
  <c r="M964" i="1" s="1"/>
  <c r="L963" i="1"/>
  <c r="M963" i="1" s="1"/>
  <c r="L962" i="1"/>
  <c r="M962" i="1" s="1"/>
  <c r="L961" i="1"/>
  <c r="M961" i="1" s="1"/>
  <c r="L960" i="1"/>
  <c r="M960" i="1" s="1"/>
  <c r="L959" i="1"/>
  <c r="M959" i="1" s="1"/>
  <c r="L958" i="1"/>
  <c r="M958" i="1" s="1"/>
  <c r="L957" i="1"/>
  <c r="M957" i="1" s="1"/>
  <c r="L956" i="1"/>
  <c r="M956" i="1" s="1"/>
  <c r="L955" i="1"/>
  <c r="M955" i="1" s="1"/>
  <c r="L954" i="1"/>
  <c r="M954" i="1" s="1"/>
  <c r="L953" i="1"/>
  <c r="M953" i="1" s="1"/>
  <c r="L952" i="1"/>
  <c r="M952" i="1" s="1"/>
  <c r="L951" i="1"/>
  <c r="M951" i="1" s="1"/>
  <c r="L950" i="1"/>
  <c r="M950" i="1" s="1"/>
  <c r="L949" i="1"/>
  <c r="M949" i="1" s="1"/>
  <c r="L948" i="1"/>
  <c r="M948" i="1" s="1"/>
  <c r="L947" i="1"/>
  <c r="M947" i="1" s="1"/>
  <c r="L946" i="1"/>
  <c r="M946" i="1" s="1"/>
  <c r="L945" i="1"/>
  <c r="M945" i="1" s="1"/>
  <c r="L944" i="1"/>
  <c r="M944" i="1" s="1"/>
  <c r="L943" i="1"/>
  <c r="M943" i="1" s="1"/>
  <c r="L942" i="1"/>
  <c r="M942" i="1" s="1"/>
  <c r="L941" i="1"/>
  <c r="M941" i="1" s="1"/>
  <c r="L940" i="1"/>
  <c r="M940" i="1" s="1"/>
  <c r="L939" i="1"/>
  <c r="M939" i="1" s="1"/>
  <c r="L938" i="1"/>
  <c r="M938" i="1" s="1"/>
  <c r="L937" i="1"/>
  <c r="M937" i="1" s="1"/>
  <c r="L936" i="1"/>
  <c r="M936" i="1" s="1"/>
  <c r="L935" i="1"/>
  <c r="M935" i="1" s="1"/>
  <c r="L934" i="1"/>
  <c r="M934" i="1" s="1"/>
  <c r="L933" i="1"/>
  <c r="M933" i="1" s="1"/>
  <c r="L932" i="1"/>
  <c r="M932" i="1" s="1"/>
  <c r="L931" i="1"/>
  <c r="M931" i="1" s="1"/>
  <c r="L930" i="1"/>
  <c r="M930" i="1" s="1"/>
  <c r="L929" i="1"/>
  <c r="M929" i="1" s="1"/>
  <c r="L928" i="1"/>
  <c r="M928" i="1" s="1"/>
  <c r="L927" i="1"/>
  <c r="M927" i="1" s="1"/>
  <c r="L926" i="1"/>
  <c r="M926" i="1" s="1"/>
  <c r="L925" i="1"/>
  <c r="M925" i="1" s="1"/>
  <c r="L924" i="1"/>
  <c r="M924" i="1" s="1"/>
  <c r="L923" i="1"/>
  <c r="M923" i="1" s="1"/>
  <c r="L922" i="1"/>
  <c r="M922" i="1" s="1"/>
  <c r="L921" i="1"/>
  <c r="M921" i="1" s="1"/>
  <c r="L920" i="1"/>
  <c r="M920" i="1" s="1"/>
  <c r="L919" i="1"/>
  <c r="M919" i="1" s="1"/>
  <c r="L918" i="1"/>
  <c r="M918" i="1" s="1"/>
  <c r="L917" i="1"/>
  <c r="M917" i="1" s="1"/>
  <c r="L916" i="1"/>
  <c r="M916" i="1" s="1"/>
  <c r="L915" i="1"/>
  <c r="M915" i="1" s="1"/>
  <c r="L914" i="1"/>
  <c r="M914" i="1" s="1"/>
  <c r="L913" i="1"/>
  <c r="M913" i="1" s="1"/>
  <c r="L912" i="1"/>
  <c r="M912" i="1" s="1"/>
  <c r="L911" i="1"/>
  <c r="M911" i="1" s="1"/>
  <c r="L910" i="1"/>
  <c r="M910" i="1" s="1"/>
  <c r="L909" i="1"/>
  <c r="M909" i="1" s="1"/>
  <c r="L908" i="1"/>
  <c r="M908" i="1" s="1"/>
  <c r="L907" i="1"/>
  <c r="M907" i="1" s="1"/>
  <c r="L906" i="1"/>
  <c r="M906" i="1" s="1"/>
  <c r="L905" i="1"/>
  <c r="M905" i="1" s="1"/>
  <c r="L904" i="1"/>
  <c r="M904" i="1" s="1"/>
  <c r="L903" i="1"/>
  <c r="M903" i="1" s="1"/>
  <c r="L902" i="1"/>
  <c r="M902" i="1" s="1"/>
  <c r="L901" i="1"/>
  <c r="M901" i="1" s="1"/>
  <c r="L900" i="1"/>
  <c r="M900" i="1" s="1"/>
  <c r="L899" i="1"/>
  <c r="M899" i="1" s="1"/>
  <c r="L898" i="1"/>
  <c r="M898" i="1" s="1"/>
  <c r="L897" i="1"/>
  <c r="M897" i="1" s="1"/>
  <c r="L896" i="1"/>
  <c r="M896" i="1" s="1"/>
  <c r="L895" i="1"/>
  <c r="M895" i="1" s="1"/>
  <c r="L894" i="1"/>
  <c r="M894" i="1" s="1"/>
  <c r="L893" i="1"/>
  <c r="M893" i="1" s="1"/>
  <c r="L892" i="1"/>
  <c r="M892" i="1" s="1"/>
  <c r="L891" i="1"/>
  <c r="M891" i="1" s="1"/>
  <c r="L890" i="1"/>
  <c r="M890" i="1" s="1"/>
  <c r="L889" i="1"/>
  <c r="M889" i="1" s="1"/>
  <c r="L888" i="1"/>
  <c r="M888" i="1" s="1"/>
  <c r="L887" i="1"/>
  <c r="M887" i="1" s="1"/>
  <c r="L886" i="1"/>
  <c r="M886" i="1" s="1"/>
  <c r="L885" i="1"/>
  <c r="M885" i="1" s="1"/>
  <c r="L884" i="1"/>
  <c r="M884" i="1" s="1"/>
  <c r="L883" i="1"/>
  <c r="M883" i="1" s="1"/>
  <c r="L882" i="1"/>
  <c r="M882" i="1" s="1"/>
  <c r="L881" i="1"/>
  <c r="M881" i="1" s="1"/>
  <c r="L880" i="1"/>
  <c r="M880" i="1" s="1"/>
  <c r="L879" i="1"/>
  <c r="M879" i="1" s="1"/>
  <c r="L878" i="1"/>
  <c r="M878" i="1" s="1"/>
  <c r="L877" i="1"/>
  <c r="M877" i="1" s="1"/>
  <c r="L876" i="1"/>
  <c r="M876" i="1" s="1"/>
  <c r="L875" i="1"/>
  <c r="M875" i="1" s="1"/>
  <c r="L874" i="1"/>
  <c r="M874" i="1" s="1"/>
  <c r="L873" i="1"/>
  <c r="M873" i="1" s="1"/>
  <c r="L872" i="1"/>
  <c r="M872" i="1" s="1"/>
  <c r="L871" i="1"/>
  <c r="M871" i="1" s="1"/>
  <c r="L870" i="1"/>
  <c r="M870" i="1" s="1"/>
  <c r="L869" i="1"/>
  <c r="M869" i="1" s="1"/>
  <c r="L868" i="1"/>
  <c r="M868" i="1" s="1"/>
  <c r="L867" i="1"/>
  <c r="M867" i="1" s="1"/>
  <c r="L866" i="1"/>
  <c r="M866" i="1" s="1"/>
  <c r="L865" i="1"/>
  <c r="M865" i="1" s="1"/>
  <c r="L864" i="1"/>
  <c r="M864" i="1" s="1"/>
  <c r="L863" i="1"/>
  <c r="M863" i="1" s="1"/>
  <c r="L862" i="1"/>
  <c r="M862" i="1" s="1"/>
  <c r="L861" i="1"/>
  <c r="M861" i="1" s="1"/>
  <c r="L860" i="1"/>
  <c r="M860" i="1" s="1"/>
  <c r="L859" i="1"/>
  <c r="M859" i="1" s="1"/>
  <c r="L858" i="1"/>
  <c r="M858" i="1" s="1"/>
  <c r="L857" i="1"/>
  <c r="M857" i="1" s="1"/>
  <c r="L856" i="1"/>
  <c r="M856" i="1" s="1"/>
  <c r="L855" i="1"/>
  <c r="M855" i="1" s="1"/>
  <c r="L854" i="1"/>
  <c r="M854" i="1" s="1"/>
  <c r="L853" i="1"/>
  <c r="M853" i="1" s="1"/>
  <c r="L852" i="1"/>
  <c r="M852" i="1" s="1"/>
  <c r="L851" i="1"/>
  <c r="M851" i="1" s="1"/>
  <c r="L850" i="1"/>
  <c r="M850" i="1" s="1"/>
  <c r="L849" i="1"/>
  <c r="M849" i="1" s="1"/>
  <c r="L848" i="1"/>
  <c r="M848" i="1" s="1"/>
  <c r="L847" i="1"/>
  <c r="M847" i="1" s="1"/>
  <c r="L846" i="1"/>
  <c r="M846" i="1" s="1"/>
  <c r="L845" i="1"/>
  <c r="M845" i="1" s="1"/>
  <c r="L844" i="1"/>
  <c r="M844" i="1" s="1"/>
  <c r="L843" i="1"/>
  <c r="M843" i="1" s="1"/>
  <c r="L842" i="1"/>
  <c r="M842" i="1" s="1"/>
  <c r="L841" i="1"/>
  <c r="M841" i="1" s="1"/>
  <c r="L840" i="1"/>
  <c r="M840" i="1" s="1"/>
  <c r="L839" i="1"/>
  <c r="M839" i="1" s="1"/>
  <c r="L838" i="1"/>
  <c r="M838" i="1" s="1"/>
  <c r="L837" i="1"/>
  <c r="M837" i="1" s="1"/>
  <c r="L836" i="1"/>
  <c r="M836" i="1" s="1"/>
  <c r="L835" i="1"/>
  <c r="M835" i="1" s="1"/>
  <c r="L834" i="1"/>
  <c r="M834" i="1" s="1"/>
  <c r="L833" i="1"/>
  <c r="M833" i="1" s="1"/>
  <c r="L832" i="1"/>
  <c r="M832" i="1" s="1"/>
  <c r="L831" i="1"/>
  <c r="M831" i="1" s="1"/>
  <c r="L830" i="1"/>
  <c r="M830" i="1" s="1"/>
  <c r="L829" i="1"/>
  <c r="M829" i="1" s="1"/>
  <c r="L828" i="1"/>
  <c r="M828" i="1" s="1"/>
  <c r="L827" i="1"/>
  <c r="M827" i="1" s="1"/>
  <c r="L826" i="1"/>
  <c r="M826" i="1" s="1"/>
  <c r="L825" i="1"/>
  <c r="M825" i="1" s="1"/>
  <c r="L824" i="1"/>
  <c r="M824" i="1" s="1"/>
  <c r="L823" i="1"/>
  <c r="M823" i="1" s="1"/>
  <c r="L822" i="1"/>
  <c r="M822" i="1" s="1"/>
  <c r="L821" i="1"/>
  <c r="M821" i="1" s="1"/>
  <c r="L820" i="1"/>
  <c r="M820" i="1" s="1"/>
  <c r="L819" i="1"/>
  <c r="M819" i="1" s="1"/>
  <c r="L818" i="1"/>
  <c r="M818" i="1" s="1"/>
  <c r="L817" i="1"/>
  <c r="M817" i="1" s="1"/>
  <c r="L816" i="1"/>
  <c r="M816" i="1" s="1"/>
  <c r="L815" i="1"/>
  <c r="M815" i="1" s="1"/>
  <c r="L814" i="1"/>
  <c r="M814" i="1" s="1"/>
  <c r="L813" i="1"/>
  <c r="M813" i="1" s="1"/>
  <c r="L812" i="1"/>
  <c r="M812" i="1" s="1"/>
  <c r="L811" i="1"/>
  <c r="M811" i="1" s="1"/>
  <c r="L810" i="1"/>
  <c r="M810" i="1" s="1"/>
  <c r="L809" i="1"/>
  <c r="M809" i="1" s="1"/>
  <c r="L808" i="1"/>
  <c r="M808" i="1" s="1"/>
  <c r="L807" i="1"/>
  <c r="M807" i="1" s="1"/>
  <c r="L806" i="1"/>
  <c r="M806" i="1" s="1"/>
  <c r="L805" i="1"/>
  <c r="M805" i="1" s="1"/>
  <c r="L804" i="1"/>
  <c r="M804" i="1" s="1"/>
  <c r="L803" i="1"/>
  <c r="M803" i="1" s="1"/>
  <c r="L802" i="1"/>
  <c r="M802" i="1" s="1"/>
  <c r="L801" i="1"/>
  <c r="M801" i="1" s="1"/>
  <c r="L800" i="1"/>
  <c r="M800" i="1" s="1"/>
  <c r="L799" i="1"/>
  <c r="M799" i="1" s="1"/>
  <c r="L798" i="1"/>
  <c r="M798" i="1" s="1"/>
  <c r="L797" i="1"/>
  <c r="M797" i="1" s="1"/>
  <c r="L796" i="1"/>
  <c r="M796" i="1" s="1"/>
  <c r="L795" i="1"/>
  <c r="M795" i="1" s="1"/>
  <c r="L794" i="1"/>
  <c r="M794" i="1" s="1"/>
  <c r="L793" i="1"/>
  <c r="M793" i="1" s="1"/>
  <c r="L792" i="1"/>
  <c r="M792" i="1" s="1"/>
  <c r="L791" i="1"/>
  <c r="M791" i="1" s="1"/>
  <c r="L790" i="1"/>
  <c r="M790" i="1" s="1"/>
  <c r="L789" i="1"/>
  <c r="M789" i="1" s="1"/>
  <c r="L788" i="1"/>
  <c r="M788" i="1" s="1"/>
  <c r="L787" i="1"/>
  <c r="M787" i="1" s="1"/>
  <c r="L786" i="1"/>
  <c r="M786" i="1" s="1"/>
  <c r="L785" i="1"/>
  <c r="M785" i="1" s="1"/>
  <c r="L784" i="1"/>
  <c r="M784" i="1" s="1"/>
  <c r="L783" i="1"/>
  <c r="M783" i="1" s="1"/>
  <c r="L782" i="1"/>
  <c r="M782" i="1" s="1"/>
  <c r="L781" i="1"/>
  <c r="M781" i="1" s="1"/>
  <c r="L780" i="1"/>
  <c r="M780" i="1" s="1"/>
  <c r="L779" i="1"/>
  <c r="M779" i="1" s="1"/>
  <c r="L778" i="1"/>
  <c r="M778" i="1" s="1"/>
  <c r="L777" i="1"/>
  <c r="M777" i="1" s="1"/>
  <c r="L776" i="1"/>
  <c r="M776" i="1" s="1"/>
  <c r="L775" i="1"/>
  <c r="M775" i="1" s="1"/>
  <c r="L774" i="1"/>
  <c r="M774" i="1" s="1"/>
  <c r="L773" i="1"/>
  <c r="M773" i="1" s="1"/>
  <c r="L772" i="1"/>
  <c r="M772" i="1" s="1"/>
  <c r="L771" i="1"/>
  <c r="M771" i="1" s="1"/>
  <c r="L770" i="1"/>
  <c r="M770" i="1" s="1"/>
  <c r="L769" i="1"/>
  <c r="M769" i="1" s="1"/>
  <c r="L768" i="1"/>
  <c r="M768" i="1" s="1"/>
  <c r="L767" i="1"/>
  <c r="M767" i="1" s="1"/>
  <c r="L766" i="1"/>
  <c r="M766" i="1" s="1"/>
  <c r="L765" i="1"/>
  <c r="M765" i="1" s="1"/>
  <c r="L764" i="1"/>
  <c r="M764" i="1" s="1"/>
  <c r="L763" i="1"/>
  <c r="M763" i="1" s="1"/>
  <c r="L762" i="1"/>
  <c r="M762" i="1" s="1"/>
  <c r="L761" i="1"/>
  <c r="M761" i="1" s="1"/>
  <c r="L760" i="1"/>
  <c r="M760" i="1" s="1"/>
  <c r="L759" i="1"/>
  <c r="M759" i="1" s="1"/>
  <c r="L758" i="1"/>
  <c r="M758" i="1" s="1"/>
  <c r="L757" i="1"/>
  <c r="M757" i="1" s="1"/>
  <c r="L756" i="1"/>
  <c r="M756" i="1" s="1"/>
  <c r="L755" i="1"/>
  <c r="M755" i="1" s="1"/>
  <c r="L754" i="1"/>
  <c r="M754" i="1" s="1"/>
  <c r="L753" i="1"/>
  <c r="M753" i="1" s="1"/>
  <c r="L752" i="1"/>
  <c r="M752" i="1" s="1"/>
  <c r="L751" i="1"/>
  <c r="M751" i="1" s="1"/>
  <c r="L750" i="1"/>
  <c r="M750" i="1" s="1"/>
  <c r="L749" i="1"/>
  <c r="M749" i="1" s="1"/>
  <c r="L748" i="1"/>
  <c r="M748" i="1" s="1"/>
  <c r="L747" i="1"/>
  <c r="M747" i="1" s="1"/>
  <c r="L746" i="1"/>
  <c r="M746" i="1" s="1"/>
  <c r="L745" i="1"/>
  <c r="M745" i="1" s="1"/>
  <c r="L744" i="1"/>
  <c r="M744" i="1" s="1"/>
  <c r="L743" i="1"/>
  <c r="M743" i="1" s="1"/>
  <c r="L742" i="1"/>
  <c r="M742" i="1" s="1"/>
  <c r="L741" i="1"/>
  <c r="M741" i="1" s="1"/>
  <c r="L740" i="1"/>
  <c r="M740" i="1" s="1"/>
  <c r="L739" i="1"/>
  <c r="M739" i="1" s="1"/>
  <c r="L738" i="1"/>
  <c r="M738" i="1" s="1"/>
  <c r="L737" i="1"/>
  <c r="M737" i="1" s="1"/>
  <c r="L736" i="1"/>
  <c r="M736" i="1" s="1"/>
  <c r="L735" i="1"/>
  <c r="M735" i="1" s="1"/>
  <c r="L734" i="1"/>
  <c r="M734" i="1" s="1"/>
  <c r="L733" i="1"/>
  <c r="M733" i="1" s="1"/>
  <c r="L732" i="1"/>
  <c r="M732" i="1" s="1"/>
  <c r="L731" i="1"/>
  <c r="M731" i="1" s="1"/>
  <c r="L730" i="1"/>
  <c r="M730" i="1" s="1"/>
  <c r="L729" i="1"/>
  <c r="M729" i="1" s="1"/>
  <c r="L728" i="1"/>
  <c r="M728" i="1" s="1"/>
  <c r="L727" i="1"/>
  <c r="M727" i="1" s="1"/>
  <c r="L726" i="1"/>
  <c r="M726" i="1" s="1"/>
  <c r="L725" i="1"/>
  <c r="M725" i="1" s="1"/>
  <c r="L724" i="1"/>
  <c r="M724" i="1" s="1"/>
  <c r="L723" i="1"/>
  <c r="M723" i="1" s="1"/>
  <c r="L722" i="1"/>
  <c r="M722" i="1" s="1"/>
  <c r="L721" i="1"/>
  <c r="M721" i="1" s="1"/>
  <c r="L720" i="1"/>
  <c r="M720" i="1" s="1"/>
  <c r="L719" i="1"/>
  <c r="M719" i="1" s="1"/>
  <c r="L718" i="1"/>
  <c r="M718" i="1" s="1"/>
  <c r="L717" i="1"/>
  <c r="M717" i="1" s="1"/>
  <c r="L716" i="1"/>
  <c r="M716" i="1" s="1"/>
  <c r="L715" i="1"/>
  <c r="M715" i="1" s="1"/>
  <c r="L714" i="1"/>
  <c r="M714" i="1" s="1"/>
  <c r="L713" i="1"/>
  <c r="M713" i="1" s="1"/>
  <c r="L712" i="1"/>
  <c r="M712" i="1" s="1"/>
  <c r="L711" i="1"/>
  <c r="M711" i="1" s="1"/>
  <c r="L710" i="1"/>
  <c r="M710" i="1" s="1"/>
  <c r="L709" i="1"/>
  <c r="M709" i="1" s="1"/>
  <c r="L708" i="1"/>
  <c r="M708" i="1" s="1"/>
  <c r="L707" i="1"/>
  <c r="M707" i="1" s="1"/>
  <c r="L706" i="1"/>
  <c r="M706" i="1" s="1"/>
  <c r="L705" i="1"/>
  <c r="M705" i="1" s="1"/>
  <c r="L704" i="1"/>
  <c r="M704" i="1" s="1"/>
  <c r="L703" i="1"/>
  <c r="M703" i="1" s="1"/>
  <c r="L702" i="1"/>
  <c r="M702" i="1" s="1"/>
  <c r="L701" i="1"/>
  <c r="M701" i="1" s="1"/>
  <c r="L700" i="1"/>
  <c r="M700" i="1" s="1"/>
  <c r="L699" i="1"/>
  <c r="M699" i="1" s="1"/>
  <c r="L698" i="1"/>
  <c r="M698" i="1" s="1"/>
  <c r="L697" i="1"/>
  <c r="M697" i="1" s="1"/>
  <c r="L696" i="1"/>
  <c r="M696" i="1" s="1"/>
  <c r="L695" i="1"/>
  <c r="M695" i="1" s="1"/>
  <c r="L694" i="1"/>
  <c r="M694" i="1" s="1"/>
  <c r="L693" i="1"/>
  <c r="M693" i="1" s="1"/>
  <c r="L692" i="1"/>
  <c r="M692" i="1" s="1"/>
  <c r="L691" i="1"/>
  <c r="M691" i="1" s="1"/>
  <c r="L690" i="1"/>
  <c r="M690" i="1" s="1"/>
  <c r="L689" i="1"/>
  <c r="M689" i="1" s="1"/>
  <c r="L688" i="1"/>
  <c r="M688" i="1" s="1"/>
  <c r="L687" i="1"/>
  <c r="M687" i="1" s="1"/>
  <c r="L686" i="1"/>
  <c r="M686" i="1" s="1"/>
  <c r="L685" i="1"/>
  <c r="M685" i="1" s="1"/>
  <c r="L684" i="1"/>
  <c r="M684" i="1" s="1"/>
  <c r="L683" i="1"/>
  <c r="M683" i="1" s="1"/>
  <c r="L682" i="1"/>
  <c r="M682" i="1" s="1"/>
  <c r="L681" i="1"/>
  <c r="M681" i="1" s="1"/>
  <c r="L680" i="1"/>
  <c r="M680" i="1" s="1"/>
  <c r="L679" i="1"/>
  <c r="M679" i="1" s="1"/>
  <c r="L678" i="1"/>
  <c r="M678" i="1" s="1"/>
  <c r="L677" i="1"/>
  <c r="M677" i="1" s="1"/>
  <c r="L676" i="1"/>
  <c r="M676" i="1" s="1"/>
  <c r="L675" i="1"/>
  <c r="M675" i="1" s="1"/>
  <c r="L674" i="1"/>
  <c r="M674" i="1" s="1"/>
  <c r="L673" i="1"/>
  <c r="M673" i="1" s="1"/>
  <c r="L672" i="1"/>
  <c r="M672" i="1" s="1"/>
  <c r="L671" i="1"/>
  <c r="M671" i="1" s="1"/>
  <c r="L670" i="1"/>
  <c r="M670" i="1" s="1"/>
  <c r="L669" i="1"/>
  <c r="M669" i="1" s="1"/>
  <c r="L668" i="1"/>
  <c r="M668" i="1" s="1"/>
  <c r="L667" i="1"/>
  <c r="M667" i="1" s="1"/>
  <c r="L666" i="1"/>
  <c r="M666" i="1" s="1"/>
  <c r="L665" i="1"/>
  <c r="M665" i="1" s="1"/>
  <c r="L664" i="1"/>
  <c r="M664" i="1" s="1"/>
  <c r="L663" i="1"/>
  <c r="M663" i="1" s="1"/>
  <c r="L662" i="1"/>
  <c r="M662" i="1" s="1"/>
  <c r="L661" i="1"/>
  <c r="M661" i="1" s="1"/>
  <c r="L660" i="1"/>
  <c r="M660" i="1" s="1"/>
  <c r="L659" i="1"/>
  <c r="M659" i="1" s="1"/>
  <c r="L658" i="1"/>
  <c r="M658" i="1" s="1"/>
  <c r="L657" i="1"/>
  <c r="M657" i="1" s="1"/>
  <c r="L656" i="1"/>
  <c r="M656" i="1" s="1"/>
  <c r="L655" i="1"/>
  <c r="M655" i="1" s="1"/>
  <c r="L654" i="1"/>
  <c r="M654" i="1" s="1"/>
  <c r="L653" i="1"/>
  <c r="M653" i="1" s="1"/>
  <c r="L652" i="1"/>
  <c r="M652" i="1" s="1"/>
  <c r="L651" i="1"/>
  <c r="M651" i="1" s="1"/>
  <c r="L650" i="1"/>
  <c r="M650" i="1" s="1"/>
  <c r="L649" i="1"/>
  <c r="M649" i="1" s="1"/>
  <c r="L648" i="1"/>
  <c r="M648" i="1" s="1"/>
  <c r="L647" i="1"/>
  <c r="M647" i="1" s="1"/>
  <c r="L646" i="1"/>
  <c r="M646" i="1" s="1"/>
  <c r="L645" i="1"/>
  <c r="M645" i="1" s="1"/>
  <c r="L644" i="1"/>
  <c r="M644" i="1" s="1"/>
  <c r="L643" i="1"/>
  <c r="M643" i="1" s="1"/>
  <c r="L642" i="1"/>
  <c r="M642" i="1" s="1"/>
  <c r="L641" i="1"/>
  <c r="M641" i="1" s="1"/>
  <c r="L640" i="1"/>
  <c r="M640" i="1" s="1"/>
  <c r="L639" i="1"/>
  <c r="M639" i="1" s="1"/>
  <c r="L638" i="1"/>
  <c r="M638" i="1" s="1"/>
  <c r="L637" i="1"/>
  <c r="M637" i="1" s="1"/>
  <c r="L636" i="1"/>
  <c r="M636" i="1" s="1"/>
  <c r="L635" i="1"/>
  <c r="M635" i="1" s="1"/>
  <c r="L634" i="1"/>
  <c r="M634" i="1" s="1"/>
  <c r="L633" i="1"/>
  <c r="M633" i="1" s="1"/>
  <c r="L632" i="1"/>
  <c r="M632" i="1" s="1"/>
  <c r="L631" i="1"/>
  <c r="M631" i="1" s="1"/>
  <c r="L630" i="1"/>
  <c r="M630" i="1" s="1"/>
  <c r="L629" i="1"/>
  <c r="M629" i="1" s="1"/>
  <c r="L628" i="1"/>
  <c r="M628" i="1" s="1"/>
  <c r="L627" i="1"/>
  <c r="M627" i="1" s="1"/>
  <c r="L626" i="1"/>
  <c r="M626" i="1" s="1"/>
  <c r="L625" i="1"/>
  <c r="M625" i="1" s="1"/>
  <c r="L624" i="1"/>
  <c r="M624" i="1" s="1"/>
  <c r="L623" i="1"/>
  <c r="M623" i="1" s="1"/>
  <c r="L622" i="1"/>
  <c r="M622" i="1" s="1"/>
  <c r="L621" i="1"/>
  <c r="M621" i="1" s="1"/>
  <c r="L620" i="1"/>
  <c r="M620" i="1" s="1"/>
  <c r="L619" i="1"/>
  <c r="M619" i="1" s="1"/>
  <c r="L618" i="1"/>
  <c r="M618" i="1" s="1"/>
  <c r="L617" i="1"/>
  <c r="M617" i="1" s="1"/>
  <c r="L616" i="1"/>
  <c r="M616" i="1" s="1"/>
  <c r="L615" i="1"/>
  <c r="M615" i="1" s="1"/>
  <c r="L614" i="1"/>
  <c r="M614" i="1" s="1"/>
  <c r="L613" i="1"/>
  <c r="M613" i="1" s="1"/>
  <c r="L612" i="1"/>
  <c r="M612" i="1" s="1"/>
  <c r="L611" i="1"/>
  <c r="M611" i="1" s="1"/>
  <c r="L610" i="1"/>
  <c r="M610" i="1" s="1"/>
  <c r="L609" i="1"/>
  <c r="M609" i="1" s="1"/>
  <c r="L608" i="1"/>
  <c r="M608" i="1" s="1"/>
  <c r="L607" i="1"/>
  <c r="M607" i="1" s="1"/>
  <c r="L606" i="1"/>
  <c r="M606" i="1" s="1"/>
  <c r="L605" i="1"/>
  <c r="M605" i="1" s="1"/>
  <c r="L604" i="1"/>
  <c r="M604" i="1" s="1"/>
  <c r="L603" i="1"/>
  <c r="M603" i="1" s="1"/>
  <c r="L602" i="1"/>
  <c r="M602" i="1" s="1"/>
  <c r="L601" i="1"/>
  <c r="M601" i="1" s="1"/>
  <c r="L600" i="1"/>
  <c r="M600" i="1" s="1"/>
  <c r="L599" i="1"/>
  <c r="M599" i="1" s="1"/>
  <c r="L598" i="1"/>
  <c r="M598" i="1" s="1"/>
  <c r="L597" i="1"/>
  <c r="M597" i="1" s="1"/>
  <c r="L596" i="1"/>
  <c r="M596" i="1" s="1"/>
  <c r="L595" i="1"/>
  <c r="M595" i="1" s="1"/>
  <c r="L594" i="1"/>
  <c r="M594" i="1" s="1"/>
  <c r="L593" i="1"/>
  <c r="M593" i="1" s="1"/>
  <c r="L592" i="1"/>
  <c r="M592" i="1" s="1"/>
  <c r="L591" i="1"/>
  <c r="M591" i="1" s="1"/>
  <c r="L590" i="1"/>
  <c r="M590" i="1" s="1"/>
  <c r="L589" i="1"/>
  <c r="M589" i="1" s="1"/>
  <c r="L588" i="1"/>
  <c r="M588" i="1" s="1"/>
  <c r="L587" i="1"/>
  <c r="M587" i="1" s="1"/>
  <c r="L586" i="1"/>
  <c r="M586" i="1" s="1"/>
  <c r="L585" i="1"/>
  <c r="M585" i="1" s="1"/>
  <c r="L584" i="1"/>
  <c r="M584" i="1" s="1"/>
  <c r="L583" i="1"/>
  <c r="M583" i="1" s="1"/>
  <c r="L582" i="1"/>
  <c r="M582" i="1" s="1"/>
  <c r="L581" i="1"/>
  <c r="M581" i="1" s="1"/>
  <c r="L580" i="1"/>
  <c r="M580" i="1" s="1"/>
  <c r="L579" i="1"/>
  <c r="M579" i="1" s="1"/>
  <c r="L578" i="1"/>
  <c r="M578" i="1" s="1"/>
  <c r="L577" i="1"/>
  <c r="M577" i="1" s="1"/>
  <c r="L576" i="1"/>
  <c r="M576" i="1" s="1"/>
  <c r="L575" i="1"/>
  <c r="M575" i="1" s="1"/>
  <c r="L574" i="1"/>
  <c r="M574" i="1" s="1"/>
  <c r="L573" i="1"/>
  <c r="M573" i="1" s="1"/>
  <c r="L572" i="1"/>
  <c r="M572" i="1" s="1"/>
  <c r="L571" i="1"/>
  <c r="M571" i="1" s="1"/>
  <c r="L570" i="1"/>
  <c r="M570" i="1" s="1"/>
  <c r="L569" i="1"/>
  <c r="M569" i="1" s="1"/>
  <c r="L568" i="1"/>
  <c r="M568" i="1" s="1"/>
  <c r="L567" i="1"/>
  <c r="M567" i="1" s="1"/>
  <c r="L566" i="1"/>
  <c r="M566" i="1" s="1"/>
  <c r="L565" i="1"/>
  <c r="M565" i="1" s="1"/>
  <c r="L564" i="1"/>
  <c r="M564" i="1" s="1"/>
  <c r="L563" i="1"/>
  <c r="M563" i="1" s="1"/>
  <c r="L562" i="1"/>
  <c r="M562" i="1" s="1"/>
  <c r="L561" i="1"/>
  <c r="M561" i="1" s="1"/>
  <c r="L560" i="1"/>
  <c r="M560" i="1" s="1"/>
  <c r="L559" i="1"/>
  <c r="M559" i="1" s="1"/>
  <c r="L558" i="1"/>
  <c r="M558" i="1" s="1"/>
  <c r="L557" i="1"/>
  <c r="M557" i="1" s="1"/>
  <c r="L556" i="1"/>
  <c r="M556" i="1" s="1"/>
  <c r="L555" i="1"/>
  <c r="M555" i="1" s="1"/>
  <c r="L554" i="1"/>
  <c r="M554" i="1" s="1"/>
  <c r="L553" i="1"/>
  <c r="M553" i="1" s="1"/>
  <c r="L552" i="1"/>
  <c r="M552" i="1" s="1"/>
  <c r="L551" i="1"/>
  <c r="M551" i="1" s="1"/>
  <c r="L550" i="1"/>
  <c r="M550" i="1" s="1"/>
  <c r="L549" i="1"/>
  <c r="M549" i="1" s="1"/>
  <c r="L548" i="1"/>
  <c r="M548" i="1" s="1"/>
  <c r="L547" i="1"/>
  <c r="M547" i="1" s="1"/>
  <c r="L546" i="1"/>
  <c r="M546" i="1" s="1"/>
  <c r="L545" i="1"/>
  <c r="M545" i="1" s="1"/>
  <c r="L544" i="1"/>
  <c r="M544" i="1" s="1"/>
  <c r="L543" i="1"/>
  <c r="M543" i="1" s="1"/>
  <c r="L542" i="1"/>
  <c r="M542" i="1" s="1"/>
  <c r="L541" i="1"/>
  <c r="M541" i="1" s="1"/>
  <c r="L540" i="1"/>
  <c r="M540" i="1" s="1"/>
  <c r="L539" i="1"/>
  <c r="M539" i="1" s="1"/>
  <c r="L538" i="1"/>
  <c r="M538" i="1" s="1"/>
  <c r="L537" i="1"/>
  <c r="M537" i="1" s="1"/>
  <c r="L536" i="1"/>
  <c r="M536" i="1" s="1"/>
  <c r="L535" i="1"/>
  <c r="M535" i="1" s="1"/>
  <c r="L534" i="1"/>
  <c r="M534" i="1" s="1"/>
  <c r="L533" i="1"/>
  <c r="M533" i="1" s="1"/>
  <c r="L532" i="1"/>
  <c r="M532" i="1" s="1"/>
  <c r="L531" i="1"/>
  <c r="M531" i="1" s="1"/>
  <c r="L530" i="1"/>
  <c r="M530" i="1" s="1"/>
  <c r="L529" i="1"/>
  <c r="M529" i="1" s="1"/>
  <c r="L528" i="1"/>
  <c r="M528" i="1" s="1"/>
  <c r="L527" i="1"/>
  <c r="M527" i="1" s="1"/>
  <c r="L526" i="1"/>
  <c r="M526" i="1" s="1"/>
  <c r="L525" i="1"/>
  <c r="M525" i="1" s="1"/>
  <c r="L524" i="1"/>
  <c r="M524" i="1" s="1"/>
  <c r="L523" i="1"/>
  <c r="M523" i="1" s="1"/>
  <c r="L522" i="1"/>
  <c r="M522" i="1" s="1"/>
  <c r="L521" i="1"/>
  <c r="M521" i="1" s="1"/>
  <c r="L520" i="1"/>
  <c r="M520" i="1" s="1"/>
  <c r="L519" i="1"/>
  <c r="M519" i="1" s="1"/>
  <c r="L518" i="1"/>
  <c r="M518" i="1" s="1"/>
  <c r="L517" i="1"/>
  <c r="M517" i="1" s="1"/>
  <c r="L516" i="1"/>
  <c r="M516" i="1" s="1"/>
  <c r="L515" i="1"/>
  <c r="M515" i="1" s="1"/>
  <c r="L514" i="1"/>
  <c r="M514" i="1" s="1"/>
  <c r="L513" i="1"/>
  <c r="M513" i="1" s="1"/>
  <c r="L512" i="1"/>
  <c r="M512" i="1" s="1"/>
  <c r="L511" i="1"/>
  <c r="M511" i="1" s="1"/>
  <c r="L510" i="1"/>
  <c r="M510" i="1" s="1"/>
  <c r="L509" i="1"/>
  <c r="M509" i="1" s="1"/>
  <c r="L508" i="1"/>
  <c r="M508" i="1" s="1"/>
  <c r="L507" i="1"/>
  <c r="M507" i="1" s="1"/>
  <c r="L506" i="1"/>
  <c r="M506" i="1" s="1"/>
  <c r="L505" i="1"/>
  <c r="M505" i="1" s="1"/>
  <c r="L504" i="1"/>
  <c r="M504" i="1" s="1"/>
  <c r="L503" i="1"/>
  <c r="M503" i="1" s="1"/>
  <c r="L502" i="1"/>
  <c r="M502" i="1" s="1"/>
  <c r="L501" i="1"/>
  <c r="M501" i="1" s="1"/>
  <c r="L500" i="1"/>
  <c r="M500" i="1" s="1"/>
  <c r="L499" i="1"/>
  <c r="M499" i="1" s="1"/>
  <c r="L498" i="1"/>
  <c r="M498" i="1" s="1"/>
  <c r="L497" i="1"/>
  <c r="M497" i="1" s="1"/>
  <c r="L496" i="1"/>
  <c r="M496" i="1" s="1"/>
  <c r="L495" i="1"/>
  <c r="M495" i="1" s="1"/>
  <c r="L494" i="1"/>
  <c r="M494" i="1" s="1"/>
  <c r="L493" i="1"/>
  <c r="M493" i="1" s="1"/>
  <c r="L492" i="1"/>
  <c r="M492" i="1" s="1"/>
  <c r="L491" i="1"/>
  <c r="M491" i="1" s="1"/>
  <c r="L490" i="1"/>
  <c r="M490" i="1" s="1"/>
  <c r="L489" i="1"/>
  <c r="M489" i="1" s="1"/>
  <c r="L488" i="1"/>
  <c r="M488" i="1" s="1"/>
  <c r="L487" i="1"/>
  <c r="M487" i="1" s="1"/>
  <c r="L486" i="1"/>
  <c r="M486" i="1" s="1"/>
  <c r="L485" i="1"/>
  <c r="M485" i="1" s="1"/>
  <c r="L484" i="1"/>
  <c r="M484" i="1" s="1"/>
  <c r="L483" i="1"/>
  <c r="M483" i="1" s="1"/>
  <c r="L482" i="1"/>
  <c r="M482" i="1" s="1"/>
  <c r="L481" i="1"/>
  <c r="M481" i="1" s="1"/>
  <c r="L480" i="1"/>
  <c r="M480" i="1" s="1"/>
  <c r="L479" i="1"/>
  <c r="M479" i="1" s="1"/>
  <c r="L478" i="1"/>
  <c r="M478" i="1" s="1"/>
  <c r="L477" i="1"/>
  <c r="M477" i="1" s="1"/>
  <c r="L476" i="1"/>
  <c r="M476" i="1" s="1"/>
  <c r="L475" i="1"/>
  <c r="M475" i="1" s="1"/>
  <c r="L474" i="1"/>
  <c r="M474" i="1" s="1"/>
  <c r="L473" i="1"/>
  <c r="M473" i="1" s="1"/>
  <c r="L472" i="1"/>
  <c r="M472" i="1" s="1"/>
  <c r="L471" i="1"/>
  <c r="M471" i="1" s="1"/>
  <c r="L470" i="1"/>
  <c r="M470" i="1" s="1"/>
  <c r="L469" i="1"/>
  <c r="M469" i="1" s="1"/>
  <c r="L468" i="1"/>
  <c r="M468" i="1" s="1"/>
  <c r="L467" i="1"/>
  <c r="M467" i="1" s="1"/>
  <c r="L466" i="1"/>
  <c r="M466" i="1" s="1"/>
  <c r="L465" i="1"/>
  <c r="M465" i="1" s="1"/>
  <c r="L464" i="1"/>
  <c r="M464" i="1" s="1"/>
  <c r="L463" i="1"/>
  <c r="M463" i="1" s="1"/>
  <c r="L462" i="1"/>
  <c r="M462" i="1" s="1"/>
  <c r="L461" i="1"/>
  <c r="M461" i="1" s="1"/>
  <c r="L460" i="1"/>
  <c r="M460" i="1" s="1"/>
  <c r="L459" i="1"/>
  <c r="M459" i="1" s="1"/>
  <c r="L458" i="1"/>
  <c r="M458" i="1" s="1"/>
  <c r="L457" i="1"/>
  <c r="M457" i="1" s="1"/>
  <c r="L456" i="1"/>
  <c r="M456" i="1" s="1"/>
  <c r="L455" i="1"/>
  <c r="M455" i="1" s="1"/>
  <c r="L454" i="1"/>
  <c r="M454" i="1" s="1"/>
  <c r="L453" i="1"/>
  <c r="M453" i="1" s="1"/>
  <c r="L452" i="1"/>
  <c r="M452" i="1" s="1"/>
  <c r="L451" i="1"/>
  <c r="M451" i="1" s="1"/>
  <c r="L450" i="1"/>
  <c r="M450" i="1" s="1"/>
  <c r="L449" i="1"/>
  <c r="M449" i="1" s="1"/>
  <c r="L448" i="1"/>
  <c r="M448" i="1" s="1"/>
  <c r="L447" i="1"/>
  <c r="M447" i="1" s="1"/>
  <c r="L446" i="1"/>
  <c r="M446" i="1" s="1"/>
  <c r="L445" i="1"/>
  <c r="M445" i="1" s="1"/>
  <c r="L444" i="1"/>
  <c r="M444" i="1" s="1"/>
  <c r="L443" i="1"/>
  <c r="M443" i="1" s="1"/>
  <c r="L442" i="1"/>
  <c r="M442" i="1" s="1"/>
  <c r="L441" i="1"/>
  <c r="M441" i="1" s="1"/>
  <c r="L440" i="1"/>
  <c r="M440" i="1" s="1"/>
  <c r="L439" i="1"/>
  <c r="M439" i="1" s="1"/>
  <c r="L438" i="1"/>
  <c r="M438" i="1" s="1"/>
  <c r="L437" i="1"/>
  <c r="M437" i="1" s="1"/>
  <c r="L436" i="1"/>
  <c r="M436" i="1" s="1"/>
  <c r="L435" i="1"/>
  <c r="M435" i="1" s="1"/>
  <c r="L434" i="1"/>
  <c r="M434" i="1" s="1"/>
  <c r="L433" i="1"/>
  <c r="M433" i="1" s="1"/>
  <c r="L432" i="1"/>
  <c r="M432" i="1" s="1"/>
  <c r="L431" i="1"/>
  <c r="M431" i="1" s="1"/>
  <c r="L430" i="1"/>
  <c r="M430" i="1" s="1"/>
  <c r="L429" i="1"/>
  <c r="M429" i="1" s="1"/>
  <c r="L428" i="1"/>
  <c r="M428" i="1" s="1"/>
  <c r="L427" i="1"/>
  <c r="M427" i="1" s="1"/>
  <c r="L426" i="1"/>
  <c r="M426" i="1" s="1"/>
  <c r="L425" i="1"/>
  <c r="M425" i="1" s="1"/>
  <c r="L424" i="1"/>
  <c r="M424" i="1" s="1"/>
  <c r="L423" i="1"/>
  <c r="M423" i="1" s="1"/>
  <c r="L422" i="1"/>
  <c r="M422" i="1" s="1"/>
  <c r="L421" i="1"/>
  <c r="M421" i="1" s="1"/>
  <c r="L420" i="1"/>
  <c r="M420" i="1" s="1"/>
  <c r="L419" i="1"/>
  <c r="M419" i="1" s="1"/>
  <c r="L418" i="1"/>
  <c r="M418" i="1" s="1"/>
  <c r="L417" i="1"/>
  <c r="M417" i="1" s="1"/>
  <c r="L416" i="1"/>
  <c r="M416" i="1" s="1"/>
  <c r="L415" i="1"/>
  <c r="M415" i="1" s="1"/>
  <c r="L414" i="1"/>
  <c r="M414" i="1" s="1"/>
  <c r="L413" i="1"/>
  <c r="M413" i="1" s="1"/>
  <c r="L412" i="1"/>
  <c r="M412" i="1" s="1"/>
  <c r="L411" i="1"/>
  <c r="M411" i="1" s="1"/>
  <c r="L410" i="1"/>
  <c r="M410" i="1" s="1"/>
  <c r="L409" i="1"/>
  <c r="M409" i="1" s="1"/>
  <c r="L408" i="1"/>
  <c r="M408" i="1" s="1"/>
  <c r="L407" i="1"/>
  <c r="M407" i="1" s="1"/>
  <c r="L406" i="1"/>
  <c r="M406" i="1" s="1"/>
  <c r="L405" i="1"/>
  <c r="M405" i="1" s="1"/>
  <c r="L404" i="1"/>
  <c r="M404" i="1" s="1"/>
  <c r="L403" i="1"/>
  <c r="M403" i="1" s="1"/>
  <c r="L402" i="1"/>
  <c r="M402" i="1" s="1"/>
  <c r="L401" i="1"/>
  <c r="M401" i="1" s="1"/>
  <c r="L400" i="1"/>
  <c r="M400" i="1" s="1"/>
  <c r="L399" i="1"/>
  <c r="M399" i="1" s="1"/>
  <c r="L398" i="1"/>
  <c r="M398" i="1" s="1"/>
  <c r="L397" i="1"/>
  <c r="M397" i="1" s="1"/>
  <c r="L396" i="1"/>
  <c r="M396" i="1" s="1"/>
  <c r="L395" i="1"/>
  <c r="M395" i="1" s="1"/>
  <c r="L394" i="1"/>
  <c r="M394" i="1" s="1"/>
  <c r="L393" i="1"/>
  <c r="M393" i="1" s="1"/>
  <c r="L392" i="1"/>
  <c r="M392" i="1" s="1"/>
  <c r="L391" i="1"/>
  <c r="M391" i="1" s="1"/>
  <c r="L390" i="1"/>
  <c r="M390" i="1" s="1"/>
  <c r="L389" i="1"/>
  <c r="M389" i="1" s="1"/>
  <c r="L388" i="1"/>
  <c r="M388" i="1" s="1"/>
  <c r="L387" i="1"/>
  <c r="M387" i="1" s="1"/>
  <c r="L386" i="1"/>
  <c r="M386" i="1" s="1"/>
  <c r="L385" i="1"/>
  <c r="M385" i="1" s="1"/>
  <c r="L384" i="1"/>
  <c r="M384" i="1" s="1"/>
  <c r="L383" i="1"/>
  <c r="M383" i="1" s="1"/>
  <c r="L382" i="1"/>
  <c r="M382" i="1" s="1"/>
  <c r="L381" i="1"/>
  <c r="M381" i="1" s="1"/>
  <c r="L380" i="1"/>
  <c r="M380" i="1" s="1"/>
  <c r="L379" i="1"/>
  <c r="M379" i="1" s="1"/>
  <c r="L378" i="1"/>
  <c r="M378" i="1" s="1"/>
  <c r="L377" i="1"/>
  <c r="M377" i="1" s="1"/>
  <c r="L376" i="1"/>
  <c r="M376" i="1" s="1"/>
  <c r="L375" i="1"/>
  <c r="M375" i="1" s="1"/>
  <c r="L374" i="1"/>
  <c r="M374" i="1" s="1"/>
  <c r="L373" i="1"/>
  <c r="M373" i="1" s="1"/>
  <c r="L372" i="1"/>
  <c r="M372" i="1" s="1"/>
  <c r="L371" i="1"/>
  <c r="M371" i="1" s="1"/>
  <c r="L370" i="1"/>
  <c r="M370" i="1" s="1"/>
  <c r="L369" i="1"/>
  <c r="M369" i="1" s="1"/>
  <c r="L368" i="1"/>
  <c r="M368" i="1" s="1"/>
  <c r="L367" i="1"/>
  <c r="M367" i="1" s="1"/>
  <c r="L366" i="1"/>
  <c r="M366" i="1" s="1"/>
  <c r="L365" i="1"/>
  <c r="M365" i="1" s="1"/>
  <c r="L364" i="1"/>
  <c r="M364" i="1" s="1"/>
  <c r="L363" i="1"/>
  <c r="M363" i="1" s="1"/>
  <c r="L362" i="1"/>
  <c r="M362" i="1" s="1"/>
  <c r="L361" i="1"/>
  <c r="M361" i="1" s="1"/>
  <c r="L360" i="1"/>
  <c r="M360" i="1" s="1"/>
  <c r="L359" i="1"/>
  <c r="M359" i="1" s="1"/>
  <c r="L358" i="1"/>
  <c r="M358" i="1" s="1"/>
  <c r="L357" i="1"/>
  <c r="M357" i="1" s="1"/>
  <c r="L356" i="1"/>
  <c r="M356" i="1" s="1"/>
  <c r="L355" i="1"/>
  <c r="M355" i="1" s="1"/>
  <c r="L354" i="1"/>
  <c r="M354" i="1" s="1"/>
  <c r="L353" i="1"/>
  <c r="M353" i="1" s="1"/>
  <c r="L352" i="1"/>
  <c r="M352" i="1" s="1"/>
  <c r="L351" i="1"/>
  <c r="M351" i="1" s="1"/>
  <c r="L350" i="1"/>
  <c r="M350" i="1" s="1"/>
  <c r="L349" i="1"/>
  <c r="M349" i="1" s="1"/>
  <c r="L348" i="1"/>
  <c r="M348" i="1" s="1"/>
  <c r="L347" i="1"/>
  <c r="M347" i="1" s="1"/>
  <c r="L346" i="1"/>
  <c r="M346" i="1" s="1"/>
  <c r="L345" i="1"/>
  <c r="M345" i="1" s="1"/>
  <c r="L344" i="1"/>
  <c r="M344" i="1" s="1"/>
  <c r="L343" i="1"/>
  <c r="M343" i="1" s="1"/>
  <c r="L342" i="1"/>
  <c r="M342" i="1" s="1"/>
  <c r="L341" i="1"/>
  <c r="M341" i="1" s="1"/>
  <c r="L340" i="1"/>
  <c r="M340" i="1" s="1"/>
  <c r="L339" i="1"/>
  <c r="M339" i="1" s="1"/>
  <c r="L338" i="1"/>
  <c r="M338" i="1" s="1"/>
  <c r="L337" i="1"/>
  <c r="M337" i="1" s="1"/>
  <c r="L336" i="1"/>
  <c r="M336" i="1" s="1"/>
  <c r="L335" i="1"/>
  <c r="M335" i="1" s="1"/>
  <c r="L334" i="1"/>
  <c r="M334" i="1" s="1"/>
  <c r="L333" i="1"/>
  <c r="M333" i="1" s="1"/>
  <c r="L332" i="1"/>
  <c r="M332" i="1" s="1"/>
  <c r="L331" i="1"/>
  <c r="M331" i="1" s="1"/>
  <c r="L330" i="1"/>
  <c r="M330" i="1" s="1"/>
  <c r="L329" i="1"/>
  <c r="M329" i="1" s="1"/>
  <c r="L328" i="1"/>
  <c r="M328" i="1" s="1"/>
  <c r="L327" i="1"/>
  <c r="M327" i="1" s="1"/>
  <c r="L326" i="1"/>
  <c r="M326" i="1" s="1"/>
  <c r="L325" i="1"/>
  <c r="M325" i="1" s="1"/>
  <c r="L324" i="1"/>
  <c r="M324" i="1" s="1"/>
  <c r="L323" i="1"/>
  <c r="M323" i="1" s="1"/>
  <c r="L322" i="1"/>
  <c r="M322" i="1" s="1"/>
  <c r="L321" i="1"/>
  <c r="M321" i="1" s="1"/>
  <c r="L320" i="1"/>
  <c r="M320" i="1" s="1"/>
  <c r="L319" i="1"/>
  <c r="M319" i="1" s="1"/>
  <c r="L318" i="1"/>
  <c r="M318" i="1" s="1"/>
  <c r="L317" i="1"/>
  <c r="M317" i="1" s="1"/>
  <c r="L316" i="1"/>
  <c r="M316" i="1" s="1"/>
  <c r="L315" i="1"/>
  <c r="M315" i="1" s="1"/>
  <c r="L314" i="1"/>
  <c r="M314" i="1" s="1"/>
  <c r="L313" i="1"/>
  <c r="M313" i="1" s="1"/>
  <c r="L312" i="1"/>
  <c r="M312" i="1" s="1"/>
  <c r="L311" i="1"/>
  <c r="M311" i="1" s="1"/>
  <c r="L310" i="1"/>
  <c r="M310" i="1" s="1"/>
  <c r="L309" i="1"/>
  <c r="M309" i="1" s="1"/>
  <c r="L308" i="1"/>
  <c r="M308" i="1" s="1"/>
  <c r="L307" i="1"/>
  <c r="M307" i="1" s="1"/>
  <c r="L306" i="1"/>
  <c r="M306" i="1" s="1"/>
  <c r="L305" i="1"/>
  <c r="M305" i="1" s="1"/>
  <c r="L304" i="1"/>
  <c r="M304" i="1" s="1"/>
  <c r="L303" i="1"/>
  <c r="M303" i="1" s="1"/>
  <c r="L302" i="1"/>
  <c r="M302" i="1" s="1"/>
  <c r="L301" i="1"/>
  <c r="M301" i="1" s="1"/>
  <c r="L300" i="1"/>
  <c r="M300" i="1" s="1"/>
  <c r="L299" i="1"/>
  <c r="M299" i="1" s="1"/>
  <c r="L298" i="1"/>
  <c r="M298" i="1" s="1"/>
  <c r="L297" i="1"/>
  <c r="M297" i="1" s="1"/>
  <c r="L296" i="1"/>
  <c r="M296" i="1" s="1"/>
  <c r="L295" i="1"/>
  <c r="M295" i="1" s="1"/>
  <c r="L294" i="1"/>
  <c r="M294" i="1" s="1"/>
  <c r="L293" i="1"/>
  <c r="M293" i="1" s="1"/>
  <c r="L292" i="1"/>
  <c r="M292" i="1" s="1"/>
  <c r="L291" i="1"/>
  <c r="M291" i="1" s="1"/>
  <c r="L290" i="1"/>
  <c r="M290" i="1" s="1"/>
  <c r="L289" i="1"/>
  <c r="M289" i="1" s="1"/>
  <c r="L288" i="1"/>
  <c r="M288" i="1" s="1"/>
  <c r="L287" i="1"/>
  <c r="M287" i="1" s="1"/>
  <c r="L286" i="1"/>
  <c r="M286" i="1" s="1"/>
  <c r="L285" i="1"/>
  <c r="M285" i="1" s="1"/>
  <c r="L284" i="1"/>
  <c r="M284" i="1" s="1"/>
  <c r="L283" i="1"/>
  <c r="M283" i="1" s="1"/>
  <c r="L282" i="1"/>
  <c r="M282" i="1" s="1"/>
  <c r="L281" i="1"/>
  <c r="M281" i="1" s="1"/>
  <c r="L280" i="1"/>
  <c r="M280" i="1" s="1"/>
  <c r="L279" i="1"/>
  <c r="M279" i="1" s="1"/>
  <c r="L278" i="1"/>
  <c r="M278" i="1" s="1"/>
  <c r="L277" i="1"/>
  <c r="M277" i="1" s="1"/>
  <c r="L276" i="1"/>
  <c r="M276" i="1" s="1"/>
  <c r="L275" i="1"/>
  <c r="M275" i="1" s="1"/>
  <c r="L274" i="1"/>
  <c r="M274" i="1" s="1"/>
  <c r="L273" i="1"/>
  <c r="M273" i="1" s="1"/>
  <c r="L272" i="1"/>
  <c r="M272" i="1" s="1"/>
  <c r="L271" i="1"/>
  <c r="M271" i="1" s="1"/>
  <c r="L270" i="1"/>
  <c r="M270" i="1" s="1"/>
  <c r="L269" i="1"/>
  <c r="M269" i="1" s="1"/>
  <c r="L268" i="1"/>
  <c r="M268" i="1" s="1"/>
  <c r="L267" i="1"/>
  <c r="M267" i="1" s="1"/>
  <c r="L266" i="1"/>
  <c r="M266" i="1" s="1"/>
  <c r="L265" i="1"/>
  <c r="M265" i="1" s="1"/>
  <c r="L264" i="1"/>
  <c r="M264" i="1" s="1"/>
  <c r="L263" i="1"/>
  <c r="M263" i="1" s="1"/>
  <c r="L262" i="1"/>
  <c r="M262" i="1" s="1"/>
  <c r="L261" i="1"/>
  <c r="M261" i="1" s="1"/>
  <c r="L260" i="1"/>
  <c r="M260" i="1" s="1"/>
  <c r="L259" i="1"/>
  <c r="M259" i="1" s="1"/>
  <c r="L258" i="1"/>
  <c r="M258" i="1" s="1"/>
  <c r="L257" i="1"/>
  <c r="M257" i="1" s="1"/>
  <c r="L256" i="1"/>
  <c r="M256" i="1" s="1"/>
  <c r="L255" i="1"/>
  <c r="M255" i="1" s="1"/>
  <c r="L254" i="1"/>
  <c r="M254" i="1" s="1"/>
  <c r="L253" i="1"/>
  <c r="M253" i="1" s="1"/>
  <c r="L252" i="1"/>
  <c r="M252" i="1" s="1"/>
  <c r="L251" i="1"/>
  <c r="M251" i="1" s="1"/>
  <c r="L250" i="1"/>
  <c r="M250" i="1" s="1"/>
  <c r="L249" i="1"/>
  <c r="M249" i="1" s="1"/>
  <c r="L248" i="1"/>
  <c r="M248" i="1" s="1"/>
  <c r="L247" i="1"/>
  <c r="M247" i="1" s="1"/>
  <c r="L246" i="1"/>
  <c r="M246" i="1" s="1"/>
  <c r="L245" i="1"/>
  <c r="M245" i="1" s="1"/>
  <c r="L244" i="1"/>
  <c r="M244" i="1" s="1"/>
  <c r="L243" i="1"/>
  <c r="M243" i="1" s="1"/>
  <c r="L242" i="1"/>
  <c r="M242" i="1" s="1"/>
  <c r="L241" i="1"/>
  <c r="M241" i="1" s="1"/>
  <c r="L240" i="1"/>
  <c r="M240" i="1" s="1"/>
  <c r="L239" i="1"/>
  <c r="M239" i="1" s="1"/>
  <c r="L238" i="1"/>
  <c r="M238" i="1" s="1"/>
  <c r="L237" i="1"/>
  <c r="M237" i="1" s="1"/>
  <c r="L236" i="1"/>
  <c r="M236" i="1" s="1"/>
  <c r="L235" i="1"/>
  <c r="M235" i="1" s="1"/>
  <c r="L234" i="1"/>
  <c r="M234" i="1" s="1"/>
  <c r="L233" i="1"/>
  <c r="M233" i="1" s="1"/>
  <c r="L232" i="1"/>
  <c r="M232" i="1" s="1"/>
  <c r="L231" i="1"/>
  <c r="M231" i="1" s="1"/>
  <c r="L230" i="1"/>
  <c r="M230" i="1" s="1"/>
  <c r="L229" i="1"/>
  <c r="M229" i="1" s="1"/>
  <c r="L228" i="1"/>
  <c r="M228" i="1" s="1"/>
  <c r="L227" i="1"/>
  <c r="M227" i="1" s="1"/>
  <c r="L226" i="1"/>
  <c r="M226" i="1" s="1"/>
  <c r="L225" i="1"/>
  <c r="M225" i="1" s="1"/>
  <c r="L224" i="1"/>
  <c r="M224" i="1" s="1"/>
  <c r="L223" i="1"/>
  <c r="M223" i="1" s="1"/>
  <c r="L222" i="1"/>
  <c r="M222" i="1" s="1"/>
  <c r="L221" i="1"/>
  <c r="M221" i="1" s="1"/>
  <c r="L220" i="1"/>
  <c r="M220" i="1" s="1"/>
  <c r="L219" i="1"/>
  <c r="M219" i="1" s="1"/>
  <c r="L218" i="1"/>
  <c r="M218" i="1" s="1"/>
  <c r="L217" i="1"/>
  <c r="M217" i="1" s="1"/>
  <c r="L216" i="1"/>
  <c r="M216" i="1" s="1"/>
  <c r="L215" i="1"/>
  <c r="M215" i="1" s="1"/>
  <c r="L214" i="1"/>
  <c r="M214" i="1" s="1"/>
  <c r="L213" i="1"/>
  <c r="M213" i="1" s="1"/>
  <c r="L212" i="1"/>
  <c r="M212" i="1" s="1"/>
  <c r="L211" i="1"/>
  <c r="M211" i="1" s="1"/>
  <c r="L210" i="1"/>
  <c r="M210" i="1" s="1"/>
  <c r="L209" i="1"/>
  <c r="M209" i="1" s="1"/>
  <c r="L208" i="1"/>
  <c r="M208" i="1" s="1"/>
  <c r="L207" i="1"/>
  <c r="M207" i="1" s="1"/>
  <c r="L206" i="1"/>
  <c r="M206" i="1" s="1"/>
  <c r="L205" i="1"/>
  <c r="M205" i="1" s="1"/>
  <c r="L204" i="1"/>
  <c r="M204" i="1" s="1"/>
  <c r="L203" i="1"/>
  <c r="M203" i="1" s="1"/>
  <c r="L202" i="1"/>
  <c r="M202" i="1" s="1"/>
  <c r="L201" i="1"/>
  <c r="M201" i="1" s="1"/>
  <c r="L200" i="1"/>
  <c r="M200" i="1" s="1"/>
  <c r="L199" i="1"/>
  <c r="M199" i="1" s="1"/>
  <c r="L198" i="1"/>
  <c r="M198" i="1" s="1"/>
  <c r="L197" i="1"/>
  <c r="M197" i="1" s="1"/>
  <c r="L196" i="1"/>
  <c r="M196" i="1" s="1"/>
  <c r="L195" i="1"/>
  <c r="M195" i="1" s="1"/>
  <c r="L194" i="1"/>
  <c r="M194" i="1" s="1"/>
  <c r="L193" i="1"/>
  <c r="M193" i="1" s="1"/>
  <c r="L192" i="1"/>
  <c r="M192" i="1" s="1"/>
  <c r="L191" i="1"/>
  <c r="M191" i="1" s="1"/>
  <c r="L190" i="1"/>
  <c r="M190" i="1" s="1"/>
  <c r="L189" i="1"/>
  <c r="M189" i="1" s="1"/>
  <c r="L188" i="1"/>
  <c r="M188" i="1" s="1"/>
  <c r="L187" i="1"/>
  <c r="M187" i="1" s="1"/>
  <c r="L186" i="1"/>
  <c r="M186" i="1" s="1"/>
  <c r="L185" i="1"/>
  <c r="M185" i="1" s="1"/>
  <c r="L184" i="1"/>
  <c r="M184" i="1" s="1"/>
  <c r="L183" i="1"/>
  <c r="M183" i="1" s="1"/>
  <c r="L182" i="1"/>
  <c r="M182" i="1" s="1"/>
  <c r="L181" i="1"/>
  <c r="M181" i="1" s="1"/>
  <c r="L180" i="1"/>
  <c r="M180" i="1" s="1"/>
  <c r="L179" i="1"/>
  <c r="M179" i="1" s="1"/>
  <c r="L178" i="1"/>
  <c r="M178" i="1" s="1"/>
  <c r="L177" i="1"/>
  <c r="M177" i="1" s="1"/>
  <c r="L176" i="1"/>
  <c r="M176" i="1" s="1"/>
  <c r="L175" i="1"/>
  <c r="M175" i="1" s="1"/>
  <c r="L174" i="1"/>
  <c r="M174" i="1" s="1"/>
  <c r="L173" i="1"/>
  <c r="M173" i="1" s="1"/>
  <c r="L172" i="1"/>
  <c r="M172" i="1" s="1"/>
  <c r="L171" i="1"/>
  <c r="M171" i="1" s="1"/>
  <c r="L170" i="1"/>
  <c r="M170" i="1" s="1"/>
  <c r="L169" i="1"/>
  <c r="M169" i="1" s="1"/>
  <c r="L168" i="1"/>
  <c r="M168" i="1" s="1"/>
  <c r="L167" i="1"/>
  <c r="M167" i="1" s="1"/>
  <c r="L166" i="1"/>
  <c r="M166" i="1" s="1"/>
  <c r="L165" i="1"/>
  <c r="M165" i="1" s="1"/>
  <c r="L164" i="1"/>
  <c r="M164" i="1" s="1"/>
  <c r="L163" i="1"/>
  <c r="M163" i="1" s="1"/>
  <c r="L162" i="1"/>
  <c r="M162" i="1" s="1"/>
  <c r="L161" i="1"/>
  <c r="M161" i="1" s="1"/>
  <c r="L160" i="1"/>
  <c r="M160" i="1" s="1"/>
  <c r="L159" i="1"/>
  <c r="M159" i="1" s="1"/>
  <c r="L158" i="1"/>
  <c r="M158" i="1" s="1"/>
  <c r="L157" i="1"/>
  <c r="M157" i="1" s="1"/>
  <c r="L156" i="1"/>
  <c r="M156" i="1" s="1"/>
  <c r="L155" i="1"/>
  <c r="M155" i="1" s="1"/>
  <c r="L154" i="1"/>
  <c r="M154" i="1" s="1"/>
  <c r="L153" i="1"/>
  <c r="M153" i="1" s="1"/>
  <c r="L152" i="1"/>
  <c r="M152" i="1" s="1"/>
  <c r="L151" i="1"/>
  <c r="M151" i="1" s="1"/>
  <c r="L150" i="1"/>
  <c r="M150" i="1" s="1"/>
  <c r="L149" i="1"/>
  <c r="M149" i="1" s="1"/>
  <c r="L148" i="1"/>
  <c r="M148" i="1" s="1"/>
  <c r="L147" i="1"/>
  <c r="M147" i="1" s="1"/>
  <c r="L146" i="1"/>
  <c r="M146" i="1" s="1"/>
  <c r="L145" i="1"/>
  <c r="M145" i="1" s="1"/>
  <c r="L144" i="1"/>
  <c r="M144" i="1" s="1"/>
  <c r="L143" i="1"/>
  <c r="M143" i="1" s="1"/>
  <c r="L142" i="1"/>
  <c r="M142" i="1" s="1"/>
  <c r="L141" i="1"/>
  <c r="M141" i="1" s="1"/>
  <c r="L140" i="1"/>
  <c r="M140" i="1" s="1"/>
  <c r="L139" i="1"/>
  <c r="M139" i="1" s="1"/>
  <c r="L138" i="1"/>
  <c r="M138" i="1" s="1"/>
  <c r="L137" i="1"/>
  <c r="M137" i="1" s="1"/>
  <c r="L136" i="1"/>
  <c r="M136" i="1" s="1"/>
  <c r="L135" i="1"/>
  <c r="M135" i="1" s="1"/>
  <c r="L134" i="1"/>
  <c r="M134" i="1" s="1"/>
  <c r="L133" i="1"/>
  <c r="M133" i="1" s="1"/>
  <c r="L132" i="1"/>
  <c r="M132" i="1" s="1"/>
  <c r="L131" i="1"/>
  <c r="M131" i="1" s="1"/>
  <c r="L130" i="1"/>
  <c r="M130" i="1" s="1"/>
  <c r="L129" i="1"/>
  <c r="M129" i="1" s="1"/>
  <c r="L128" i="1"/>
  <c r="M128" i="1" s="1"/>
  <c r="L127" i="1"/>
  <c r="M127" i="1" s="1"/>
  <c r="L126" i="1"/>
  <c r="M126" i="1" s="1"/>
  <c r="L125" i="1"/>
  <c r="M125" i="1" s="1"/>
  <c r="L124" i="1"/>
  <c r="M124" i="1" s="1"/>
  <c r="L123" i="1"/>
  <c r="M123" i="1" s="1"/>
  <c r="L122" i="1"/>
  <c r="M122" i="1" s="1"/>
  <c r="L121" i="1"/>
  <c r="M121" i="1" s="1"/>
  <c r="L120" i="1"/>
  <c r="M120" i="1" s="1"/>
  <c r="L119" i="1"/>
  <c r="M119" i="1" s="1"/>
  <c r="L118" i="1"/>
  <c r="M118" i="1" s="1"/>
  <c r="L117" i="1"/>
  <c r="M117" i="1" s="1"/>
  <c r="L116" i="1"/>
  <c r="M116" i="1" s="1"/>
  <c r="L115" i="1"/>
  <c r="M115" i="1" s="1"/>
  <c r="L114" i="1"/>
  <c r="M114" i="1" s="1"/>
  <c r="L113" i="1"/>
  <c r="M113" i="1" s="1"/>
  <c r="L112" i="1"/>
  <c r="M112" i="1" s="1"/>
  <c r="L111" i="1"/>
  <c r="M111" i="1" s="1"/>
  <c r="L110" i="1"/>
  <c r="M110" i="1" s="1"/>
  <c r="L109" i="1"/>
  <c r="M109" i="1" s="1"/>
  <c r="L108" i="1"/>
  <c r="M108" i="1" s="1"/>
  <c r="L107" i="1"/>
  <c r="M107" i="1" s="1"/>
  <c r="L106" i="1"/>
  <c r="M106" i="1" s="1"/>
  <c r="L105" i="1"/>
  <c r="M105" i="1" s="1"/>
  <c r="L104" i="1"/>
  <c r="M104" i="1" s="1"/>
  <c r="L103" i="1"/>
  <c r="M103" i="1" s="1"/>
  <c r="L102" i="1"/>
  <c r="M102" i="1" s="1"/>
  <c r="L101" i="1"/>
  <c r="M101" i="1" s="1"/>
  <c r="L100" i="1"/>
  <c r="M100" i="1" s="1"/>
  <c r="L99" i="1"/>
  <c r="M99" i="1" s="1"/>
  <c r="L98" i="1"/>
  <c r="M98" i="1" s="1"/>
  <c r="L97" i="1"/>
  <c r="M97" i="1" s="1"/>
  <c r="L96" i="1"/>
  <c r="M96" i="1" s="1"/>
  <c r="L95" i="1"/>
  <c r="M95" i="1" s="1"/>
  <c r="L94" i="1"/>
  <c r="M94" i="1" s="1"/>
  <c r="L93" i="1"/>
  <c r="M93" i="1" s="1"/>
  <c r="L92" i="1"/>
  <c r="M92" i="1" s="1"/>
  <c r="L91" i="1"/>
  <c r="M91" i="1" s="1"/>
  <c r="L90" i="1"/>
  <c r="M90" i="1" s="1"/>
  <c r="L89" i="1"/>
  <c r="M89" i="1" s="1"/>
  <c r="L88" i="1"/>
  <c r="M88" i="1" s="1"/>
  <c r="L87" i="1"/>
  <c r="M87" i="1" s="1"/>
  <c r="L86" i="1"/>
  <c r="M86" i="1" s="1"/>
  <c r="L85" i="1"/>
  <c r="M85" i="1" s="1"/>
  <c r="L84" i="1"/>
  <c r="M84" i="1" s="1"/>
  <c r="L83" i="1"/>
  <c r="M83" i="1" s="1"/>
  <c r="L82" i="1"/>
  <c r="M82" i="1" s="1"/>
  <c r="L81" i="1"/>
  <c r="M81" i="1" s="1"/>
  <c r="L80" i="1"/>
  <c r="M80" i="1" s="1"/>
  <c r="L79" i="1"/>
  <c r="M79" i="1" s="1"/>
  <c r="L78" i="1"/>
  <c r="M78" i="1" s="1"/>
  <c r="L77" i="1"/>
  <c r="M77" i="1" s="1"/>
  <c r="L76" i="1"/>
  <c r="M76" i="1" s="1"/>
  <c r="L75" i="1"/>
  <c r="M75" i="1" s="1"/>
  <c r="L74" i="1"/>
  <c r="M74" i="1" s="1"/>
  <c r="L73" i="1"/>
  <c r="M73" i="1" s="1"/>
  <c r="L72" i="1"/>
  <c r="M72" i="1" s="1"/>
  <c r="L71" i="1"/>
  <c r="M71" i="1" s="1"/>
  <c r="L70" i="1"/>
  <c r="M70" i="1" s="1"/>
  <c r="L69" i="1"/>
  <c r="M69" i="1" s="1"/>
  <c r="L68" i="1"/>
  <c r="M68" i="1" s="1"/>
  <c r="L67" i="1"/>
  <c r="M67" i="1" s="1"/>
  <c r="L66" i="1"/>
  <c r="M66" i="1" s="1"/>
  <c r="L65" i="1"/>
  <c r="M65" i="1" s="1"/>
  <c r="L64" i="1"/>
  <c r="M64" i="1" s="1"/>
  <c r="L63" i="1"/>
  <c r="M63" i="1" s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4" i="1" l="1"/>
  <c r="M11" i="1"/>
  <c r="M4" i="1" s="1"/>
  <c r="N4" i="1" l="1"/>
  <c r="AJ4" i="1" s="1"/>
  <c r="K1010" i="1" l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B20" i="1"/>
  <c r="X1010" i="1"/>
  <c r="V1010" i="1"/>
  <c r="W1009" i="1"/>
  <c r="V1009" i="1"/>
  <c r="X1008" i="1"/>
  <c r="V1008" i="1"/>
  <c r="X1007" i="1"/>
  <c r="U1007" i="1"/>
  <c r="W1006" i="1"/>
  <c r="V1006" i="1"/>
  <c r="V1005" i="1"/>
  <c r="X1004" i="1"/>
  <c r="X1003" i="1"/>
  <c r="V1003" i="1"/>
  <c r="X1002" i="1"/>
  <c r="V1002" i="1"/>
  <c r="W1001" i="1"/>
  <c r="X1000" i="1"/>
  <c r="V1000" i="1"/>
  <c r="X999" i="1"/>
  <c r="U999" i="1"/>
  <c r="W998" i="1"/>
  <c r="V998" i="1"/>
  <c r="V997" i="1"/>
  <c r="W996" i="1"/>
  <c r="X995" i="1"/>
  <c r="V995" i="1"/>
  <c r="X994" i="1"/>
  <c r="V994" i="1"/>
  <c r="W993" i="1"/>
  <c r="V993" i="1"/>
  <c r="X992" i="1"/>
  <c r="V992" i="1"/>
  <c r="X991" i="1"/>
  <c r="U991" i="1"/>
  <c r="W990" i="1"/>
  <c r="V990" i="1"/>
  <c r="V989" i="1"/>
  <c r="W988" i="1"/>
  <c r="X987" i="1"/>
  <c r="V987" i="1"/>
  <c r="X986" i="1"/>
  <c r="V986" i="1"/>
  <c r="W985" i="1"/>
  <c r="V985" i="1"/>
  <c r="X984" i="1"/>
  <c r="V984" i="1"/>
  <c r="X983" i="1"/>
  <c r="U983" i="1"/>
  <c r="W982" i="1"/>
  <c r="V982" i="1"/>
  <c r="V981" i="1"/>
  <c r="W980" i="1"/>
  <c r="X979" i="1"/>
  <c r="V979" i="1"/>
  <c r="X978" i="1"/>
  <c r="V978" i="1"/>
  <c r="W977" i="1"/>
  <c r="V977" i="1"/>
  <c r="X976" i="1"/>
  <c r="V976" i="1"/>
  <c r="X975" i="1"/>
  <c r="W974" i="1"/>
  <c r="V974" i="1"/>
  <c r="V973" i="1"/>
  <c r="X971" i="1"/>
  <c r="X970" i="1"/>
  <c r="W969" i="1"/>
  <c r="X968" i="1"/>
  <c r="V968" i="1"/>
  <c r="X967" i="1"/>
  <c r="W966" i="1"/>
  <c r="V966" i="1"/>
  <c r="V965" i="1"/>
  <c r="W964" i="1"/>
  <c r="X963" i="1"/>
  <c r="V963" i="1"/>
  <c r="X962" i="1"/>
  <c r="V962" i="1"/>
  <c r="W961" i="1"/>
  <c r="V961" i="1"/>
  <c r="V960" i="1"/>
  <c r="X959" i="1"/>
  <c r="U959" i="1"/>
  <c r="W958" i="1"/>
  <c r="V957" i="1"/>
  <c r="X956" i="1"/>
  <c r="X955" i="1"/>
  <c r="U955" i="1"/>
  <c r="X954" i="1"/>
  <c r="V953" i="1"/>
  <c r="X952" i="1"/>
  <c r="V952" i="1"/>
  <c r="X951" i="1"/>
  <c r="U951" i="1"/>
  <c r="W950" i="1"/>
  <c r="V950" i="1"/>
  <c r="V949" i="1"/>
  <c r="W948" i="1"/>
  <c r="X947" i="1"/>
  <c r="V947" i="1"/>
  <c r="X946" i="1"/>
  <c r="V946" i="1"/>
  <c r="W945" i="1"/>
  <c r="V945" i="1"/>
  <c r="X944" i="1"/>
  <c r="X943" i="1"/>
  <c r="W942" i="1"/>
  <c r="V942" i="1"/>
  <c r="W941" i="1"/>
  <c r="V941" i="1"/>
  <c r="X939" i="1"/>
  <c r="U939" i="1"/>
  <c r="X938" i="1"/>
  <c r="V938" i="1"/>
  <c r="W937" i="1"/>
  <c r="V937" i="1"/>
  <c r="X936" i="1"/>
  <c r="X935" i="1"/>
  <c r="U935" i="1"/>
  <c r="V934" i="1"/>
  <c r="W933" i="1"/>
  <c r="V933" i="1"/>
  <c r="W932" i="1"/>
  <c r="X931" i="1"/>
  <c r="V931" i="1"/>
  <c r="X930" i="1"/>
  <c r="V930" i="1"/>
  <c r="W929" i="1"/>
  <c r="V929" i="1"/>
  <c r="X927" i="1"/>
  <c r="W926" i="1"/>
  <c r="V926" i="1"/>
  <c r="V925" i="1"/>
  <c r="W924" i="1"/>
  <c r="X923" i="1"/>
  <c r="V923" i="1"/>
  <c r="X922" i="1"/>
  <c r="V921" i="1"/>
  <c r="X920" i="1"/>
  <c r="X919" i="1"/>
  <c r="W918" i="1"/>
  <c r="V918" i="1"/>
  <c r="W917" i="1"/>
  <c r="V917" i="1"/>
  <c r="X916" i="1"/>
  <c r="V915" i="1"/>
  <c r="X914" i="1"/>
  <c r="V913" i="1"/>
  <c r="X912" i="1"/>
  <c r="X911" i="1"/>
  <c r="V910" i="1"/>
  <c r="W909" i="1"/>
  <c r="V909" i="1"/>
  <c r="X908" i="1"/>
  <c r="X907" i="1"/>
  <c r="U907" i="1"/>
  <c r="X906" i="1"/>
  <c r="V906" i="1"/>
  <c r="W905" i="1"/>
  <c r="V905" i="1"/>
  <c r="X903" i="1"/>
  <c r="U903" i="1"/>
  <c r="W901" i="1"/>
  <c r="V901" i="1"/>
  <c r="W900" i="1"/>
  <c r="W899" i="1"/>
  <c r="V899" i="1"/>
  <c r="X898" i="1"/>
  <c r="V898" i="1"/>
  <c r="W897" i="1"/>
  <c r="V897" i="1"/>
  <c r="X895" i="1"/>
  <c r="W894" i="1"/>
  <c r="V894" i="1"/>
  <c r="W893" i="1"/>
  <c r="V893" i="1"/>
  <c r="X892" i="1"/>
  <c r="X891" i="1"/>
  <c r="X890" i="1"/>
  <c r="V890" i="1"/>
  <c r="V889" i="1"/>
  <c r="X888" i="1"/>
  <c r="X887" i="1"/>
  <c r="W886" i="1"/>
  <c r="V886" i="1"/>
  <c r="X885" i="1"/>
  <c r="V885" i="1"/>
  <c r="X884" i="1"/>
  <c r="U884" i="1"/>
  <c r="X883" i="1"/>
  <c r="W882" i="1"/>
  <c r="V882" i="1"/>
  <c r="W881" i="1"/>
  <c r="X879" i="1"/>
  <c r="V879" i="1"/>
  <c r="V878" i="1"/>
  <c r="X877" i="1"/>
  <c r="U876" i="1"/>
  <c r="X875" i="1"/>
  <c r="V875" i="1"/>
  <c r="X874" i="1"/>
  <c r="V874" i="1"/>
  <c r="W873" i="1"/>
  <c r="V872" i="1"/>
  <c r="U871" i="1"/>
  <c r="W870" i="1"/>
  <c r="X869" i="1"/>
  <c r="X868" i="1"/>
  <c r="X867" i="1"/>
  <c r="U867" i="1"/>
  <c r="W866" i="1"/>
  <c r="X865" i="1"/>
  <c r="V865" i="1"/>
  <c r="X864" i="1"/>
  <c r="U864" i="1"/>
  <c r="W863" i="1"/>
  <c r="U863" i="1"/>
  <c r="W861" i="1"/>
  <c r="V861" i="1"/>
  <c r="U859" i="1"/>
  <c r="W858" i="1"/>
  <c r="V858" i="1"/>
  <c r="X857" i="1"/>
  <c r="V857" i="1"/>
  <c r="W856" i="1"/>
  <c r="U856" i="1"/>
  <c r="X855" i="1"/>
  <c r="V855" i="1"/>
  <c r="U854" i="1"/>
  <c r="V853" i="1"/>
  <c r="X852" i="1"/>
  <c r="X851" i="1"/>
  <c r="U851" i="1"/>
  <c r="W850" i="1"/>
  <c r="V850" i="1"/>
  <c r="X849" i="1"/>
  <c r="V849" i="1"/>
  <c r="X848" i="1"/>
  <c r="V847" i="1"/>
  <c r="V846" i="1"/>
  <c r="W845" i="1"/>
  <c r="V845" i="1"/>
  <c r="X843" i="1"/>
  <c r="W842" i="1"/>
  <c r="V842" i="1"/>
  <c r="W841" i="1"/>
  <c r="V841" i="1"/>
  <c r="U840" i="1"/>
  <c r="X839" i="1"/>
  <c r="V838" i="1"/>
  <c r="W837" i="1"/>
  <c r="W836" i="1"/>
  <c r="X835" i="1"/>
  <c r="U835" i="1"/>
  <c r="W834" i="1"/>
  <c r="V834" i="1"/>
  <c r="W833" i="1"/>
  <c r="V833" i="1"/>
  <c r="X832" i="1"/>
  <c r="U832" i="1"/>
  <c r="X831" i="1"/>
  <c r="V830" i="1"/>
  <c r="W829" i="1"/>
  <c r="V829" i="1"/>
  <c r="X828" i="1"/>
  <c r="W827" i="1"/>
  <c r="U827" i="1"/>
  <c r="X825" i="1"/>
  <c r="V825" i="1"/>
  <c r="X824" i="1"/>
  <c r="X823" i="1"/>
  <c r="V822" i="1"/>
  <c r="W821" i="1"/>
  <c r="V821" i="1"/>
  <c r="X820" i="1"/>
  <c r="X819" i="1"/>
  <c r="U819" i="1"/>
  <c r="W818" i="1"/>
  <c r="V817" i="1"/>
  <c r="X816" i="1"/>
  <c r="U816" i="1"/>
  <c r="X815" i="1"/>
  <c r="U815" i="1"/>
  <c r="U814" i="1"/>
  <c r="W813" i="1"/>
  <c r="X811" i="1"/>
  <c r="U811" i="1"/>
  <c r="V810" i="1"/>
  <c r="V809" i="1"/>
  <c r="W808" i="1"/>
  <c r="U808" i="1"/>
  <c r="X807" i="1"/>
  <c r="V806" i="1"/>
  <c r="W805" i="1"/>
  <c r="V805" i="1"/>
  <c r="W804" i="1"/>
  <c r="X803" i="1"/>
  <c r="U803" i="1"/>
  <c r="W802" i="1"/>
  <c r="U802" i="1"/>
  <c r="X801" i="1"/>
  <c r="X800" i="1"/>
  <c r="X799" i="1"/>
  <c r="V799" i="1"/>
  <c r="U798" i="1"/>
  <c r="W797" i="1"/>
  <c r="V797" i="1"/>
  <c r="W796" i="1"/>
  <c r="X795" i="1"/>
  <c r="W794" i="1"/>
  <c r="W793" i="1"/>
  <c r="V793" i="1"/>
  <c r="U792" i="1"/>
  <c r="X791" i="1"/>
  <c r="U791" i="1"/>
  <c r="V790" i="1"/>
  <c r="W789" i="1"/>
  <c r="W788" i="1"/>
  <c r="X787" i="1"/>
  <c r="U787" i="1"/>
  <c r="V786" i="1"/>
  <c r="X785" i="1"/>
  <c r="X784" i="1"/>
  <c r="U784" i="1"/>
  <c r="X783" i="1"/>
  <c r="V782" i="1"/>
  <c r="V781" i="1"/>
  <c r="W780" i="1"/>
  <c r="X779" i="1"/>
  <c r="U779" i="1"/>
  <c r="W778" i="1"/>
  <c r="V778" i="1"/>
  <c r="V777" i="1"/>
  <c r="X776" i="1"/>
  <c r="X775" i="1"/>
  <c r="V774" i="1"/>
  <c r="W773" i="1"/>
  <c r="X772" i="1"/>
  <c r="X771" i="1"/>
  <c r="W770" i="1"/>
  <c r="V770" i="1"/>
  <c r="W769" i="1"/>
  <c r="U768" i="1"/>
  <c r="X767" i="1"/>
  <c r="V766" i="1"/>
  <c r="W765" i="1"/>
  <c r="U764" i="1"/>
  <c r="X763" i="1"/>
  <c r="W762" i="1"/>
  <c r="V762" i="1"/>
  <c r="W761" i="1"/>
  <c r="X759" i="1"/>
  <c r="U759" i="1"/>
  <c r="X757" i="1"/>
  <c r="V757" i="1"/>
  <c r="W756" i="1"/>
  <c r="X755" i="1"/>
  <c r="V755" i="1"/>
  <c r="W754" i="1"/>
  <c r="V754" i="1"/>
  <c r="V753" i="1"/>
  <c r="U752" i="1"/>
  <c r="W751" i="1"/>
  <c r="V751" i="1"/>
  <c r="X750" i="1"/>
  <c r="V750" i="1"/>
  <c r="X749" i="1"/>
  <c r="U749" i="1"/>
  <c r="X748" i="1"/>
  <c r="U748" i="1"/>
  <c r="V747" i="1"/>
  <c r="W746" i="1"/>
  <c r="X745" i="1"/>
  <c r="X744" i="1"/>
  <c r="U744" i="1"/>
  <c r="W743" i="1"/>
  <c r="X742" i="1"/>
  <c r="V742" i="1"/>
  <c r="X741" i="1"/>
  <c r="X740" i="1"/>
  <c r="V740" i="1"/>
  <c r="W738" i="1"/>
  <c r="X737" i="1"/>
  <c r="X736" i="1"/>
  <c r="U736" i="1"/>
  <c r="W735" i="1"/>
  <c r="X734" i="1"/>
  <c r="V734" i="1"/>
  <c r="X733" i="1"/>
  <c r="U733" i="1"/>
  <c r="X732" i="1"/>
  <c r="U731" i="1"/>
  <c r="W728" i="1"/>
  <c r="U728" i="1"/>
  <c r="W727" i="1"/>
  <c r="V727" i="1"/>
  <c r="X726" i="1"/>
  <c r="X725" i="1"/>
  <c r="X724" i="1"/>
  <c r="V723" i="1"/>
  <c r="W722" i="1"/>
  <c r="X721" i="1"/>
  <c r="X720" i="1"/>
  <c r="V719" i="1"/>
  <c r="V718" i="1"/>
  <c r="W717" i="1"/>
  <c r="X716" i="1"/>
  <c r="V715" i="1"/>
  <c r="W714" i="1"/>
  <c r="W713" i="1"/>
  <c r="X712" i="1"/>
  <c r="W711" i="1"/>
  <c r="U711" i="1"/>
  <c r="X710" i="1"/>
  <c r="V710" i="1"/>
  <c r="U709" i="1"/>
  <c r="X708" i="1"/>
  <c r="V708" i="1"/>
  <c r="W705" i="1"/>
  <c r="X704" i="1"/>
  <c r="U704" i="1"/>
  <c r="W703" i="1"/>
  <c r="V703" i="1"/>
  <c r="X701" i="1"/>
  <c r="U701" i="1"/>
  <c r="X700" i="1"/>
  <c r="W699" i="1"/>
  <c r="U699" i="1"/>
  <c r="W698" i="1"/>
  <c r="U697" i="1"/>
  <c r="X696" i="1"/>
  <c r="U696" i="1"/>
  <c r="W695" i="1"/>
  <c r="X694" i="1"/>
  <c r="V694" i="1"/>
  <c r="W693" i="1"/>
  <c r="X692" i="1"/>
  <c r="V692" i="1"/>
  <c r="W691" i="1"/>
  <c r="V691" i="1"/>
  <c r="X690" i="1"/>
  <c r="V690" i="1"/>
  <c r="X688" i="1"/>
  <c r="V688" i="1"/>
  <c r="W687" i="1"/>
  <c r="V687" i="1"/>
  <c r="V686" i="1"/>
  <c r="U685" i="1"/>
  <c r="X684" i="1"/>
  <c r="U684" i="1"/>
  <c r="W682" i="1"/>
  <c r="W681" i="1"/>
  <c r="U681" i="1"/>
  <c r="V680" i="1"/>
  <c r="V679" i="1"/>
  <c r="W677" i="1"/>
  <c r="V677" i="1"/>
  <c r="V676" i="1"/>
  <c r="X675" i="1"/>
  <c r="U675" i="1"/>
  <c r="U674" i="1"/>
  <c r="V673" i="1"/>
  <c r="V672" i="1"/>
  <c r="X670" i="1"/>
  <c r="U670" i="1"/>
  <c r="W669" i="1"/>
  <c r="V669" i="1"/>
  <c r="X668" i="1"/>
  <c r="W667" i="1"/>
  <c r="U667" i="1"/>
  <c r="X666" i="1"/>
  <c r="V666" i="1"/>
  <c r="W664" i="1"/>
  <c r="V664" i="1"/>
  <c r="X663" i="1"/>
  <c r="X662" i="1"/>
  <c r="U662" i="1"/>
  <c r="W661" i="1"/>
  <c r="V661" i="1"/>
  <c r="X660" i="1"/>
  <c r="V660" i="1"/>
  <c r="X659" i="1"/>
  <c r="X658" i="1"/>
  <c r="V658" i="1"/>
  <c r="V657" i="1"/>
  <c r="W656" i="1"/>
  <c r="V656" i="1"/>
  <c r="V653" i="1"/>
  <c r="V652" i="1"/>
  <c r="V649" i="1"/>
  <c r="W648" i="1"/>
  <c r="X646" i="1"/>
  <c r="W645" i="1"/>
  <c r="U645" i="1"/>
  <c r="V644" i="1"/>
  <c r="X643" i="1"/>
  <c r="X642" i="1"/>
  <c r="V641" i="1"/>
  <c r="W640" i="1"/>
  <c r="W639" i="1"/>
  <c r="X638" i="1"/>
  <c r="W637" i="1"/>
  <c r="V637" i="1"/>
  <c r="W636" i="1"/>
  <c r="W635" i="1"/>
  <c r="U635" i="1"/>
  <c r="X634" i="1"/>
  <c r="V633" i="1"/>
  <c r="W632" i="1"/>
  <c r="X631" i="1"/>
  <c r="U630" i="1"/>
  <c r="V629" i="1"/>
  <c r="X628" i="1"/>
  <c r="V628" i="1"/>
  <c r="X626" i="1"/>
  <c r="V626" i="1"/>
  <c r="V624" i="1"/>
  <c r="X623" i="1"/>
  <c r="X622" i="1"/>
  <c r="U622" i="1"/>
  <c r="W621" i="1"/>
  <c r="V620" i="1"/>
  <c r="X619" i="1"/>
  <c r="U619" i="1"/>
  <c r="X618" i="1"/>
  <c r="U618" i="1"/>
  <c r="V617" i="1"/>
  <c r="W616" i="1"/>
  <c r="X614" i="1"/>
  <c r="U614" i="1"/>
  <c r="W613" i="1"/>
  <c r="V612" i="1"/>
  <c r="W611" i="1"/>
  <c r="U611" i="1"/>
  <c r="U609" i="1"/>
  <c r="W608" i="1"/>
  <c r="V608" i="1"/>
  <c r="X607" i="1"/>
  <c r="X606" i="1"/>
  <c r="U606" i="1"/>
  <c r="W605" i="1"/>
  <c r="V605" i="1"/>
  <c r="X604" i="1"/>
  <c r="X603" i="1"/>
  <c r="X602" i="1"/>
  <c r="V602" i="1"/>
  <c r="V601" i="1"/>
  <c r="W600" i="1"/>
  <c r="V600" i="1"/>
  <c r="W599" i="1"/>
  <c r="X598" i="1"/>
  <c r="W597" i="1"/>
  <c r="W596" i="1"/>
  <c r="U595" i="1"/>
  <c r="U594" i="1"/>
  <c r="V593" i="1"/>
  <c r="W592" i="1"/>
  <c r="X590" i="1"/>
  <c r="U590" i="1"/>
  <c r="W589" i="1"/>
  <c r="V589" i="1"/>
  <c r="X588" i="1"/>
  <c r="V588" i="1"/>
  <c r="U587" i="1"/>
  <c r="X586" i="1"/>
  <c r="V586" i="1"/>
  <c r="V585" i="1"/>
  <c r="V584" i="1"/>
  <c r="X583" i="1"/>
  <c r="U583" i="1"/>
  <c r="X582" i="1"/>
  <c r="V582" i="1"/>
  <c r="W581" i="1"/>
  <c r="V581" i="1"/>
  <c r="X580" i="1"/>
  <c r="V578" i="1"/>
  <c r="V577" i="1"/>
  <c r="W576" i="1"/>
  <c r="V576" i="1"/>
  <c r="V574" i="1"/>
  <c r="W573" i="1"/>
  <c r="V572" i="1"/>
  <c r="X570" i="1"/>
  <c r="W568" i="1"/>
  <c r="V568" i="1"/>
  <c r="X567" i="1"/>
  <c r="W566" i="1"/>
  <c r="V566" i="1"/>
  <c r="V565" i="1"/>
  <c r="W563" i="1"/>
  <c r="X562" i="1"/>
  <c r="V562" i="1"/>
  <c r="X561" i="1"/>
  <c r="U561" i="1"/>
  <c r="X560" i="1"/>
  <c r="U560" i="1"/>
  <c r="X559" i="1"/>
  <c r="X558" i="1"/>
  <c r="U558" i="1"/>
  <c r="W555" i="1"/>
  <c r="X554" i="1"/>
  <c r="V554" i="1"/>
  <c r="W553" i="1"/>
  <c r="U553" i="1"/>
  <c r="X552" i="1"/>
  <c r="V551" i="1"/>
  <c r="X550" i="1"/>
  <c r="V550" i="1"/>
  <c r="V549" i="1"/>
  <c r="X546" i="1"/>
  <c r="V546" i="1"/>
  <c r="W544" i="1"/>
  <c r="V544" i="1"/>
  <c r="X543" i="1"/>
  <c r="X542" i="1"/>
  <c r="W539" i="1"/>
  <c r="X538" i="1"/>
  <c r="V538" i="1"/>
  <c r="X537" i="1"/>
  <c r="U537" i="1"/>
  <c r="U536" i="1"/>
  <c r="X535" i="1"/>
  <c r="X534" i="1"/>
  <c r="U534" i="1"/>
  <c r="W531" i="1"/>
  <c r="V530" i="1"/>
  <c r="W529" i="1"/>
  <c r="U529" i="1"/>
  <c r="W528" i="1"/>
  <c r="V528" i="1"/>
  <c r="X526" i="1"/>
  <c r="V526" i="1"/>
  <c r="V525" i="1"/>
  <c r="W523" i="1"/>
  <c r="X522" i="1"/>
  <c r="V522" i="1"/>
  <c r="X521" i="1"/>
  <c r="U521" i="1"/>
  <c r="X519" i="1"/>
  <c r="V519" i="1"/>
  <c r="X518" i="1"/>
  <c r="V517" i="1"/>
  <c r="W515" i="1"/>
  <c r="X514" i="1"/>
  <c r="V514" i="1"/>
  <c r="W512" i="1"/>
  <c r="V512" i="1"/>
  <c r="X511" i="1"/>
  <c r="V511" i="1"/>
  <c r="X510" i="1"/>
  <c r="V510" i="1"/>
  <c r="V509" i="1"/>
  <c r="W507" i="1"/>
  <c r="V506" i="1"/>
  <c r="X505" i="1"/>
  <c r="V504" i="1"/>
  <c r="X503" i="1"/>
  <c r="V503" i="1"/>
  <c r="X502" i="1"/>
  <c r="V502" i="1"/>
  <c r="W499" i="1"/>
  <c r="V498" i="1"/>
  <c r="W497" i="1"/>
  <c r="U497" i="1"/>
  <c r="U496" i="1"/>
  <c r="X495" i="1"/>
  <c r="X494" i="1"/>
  <c r="V494" i="1"/>
  <c r="V493" i="1"/>
  <c r="W491" i="1"/>
  <c r="X490" i="1"/>
  <c r="V490" i="1"/>
  <c r="W489" i="1"/>
  <c r="U489" i="1"/>
  <c r="V488" i="1"/>
  <c r="V487" i="1"/>
  <c r="W486" i="1"/>
  <c r="V486" i="1"/>
  <c r="V485" i="1"/>
  <c r="U484" i="1"/>
  <c r="W482" i="1"/>
  <c r="V482" i="1"/>
  <c r="X481" i="1"/>
  <c r="U481" i="1"/>
  <c r="W480" i="1"/>
  <c r="U480" i="1"/>
  <c r="X479" i="1"/>
  <c r="U479" i="1"/>
  <c r="V478" i="1"/>
  <c r="X477" i="1"/>
  <c r="V477" i="1"/>
  <c r="U476" i="1"/>
  <c r="X474" i="1"/>
  <c r="W473" i="1"/>
  <c r="U473" i="1"/>
  <c r="X472" i="1"/>
  <c r="U472" i="1"/>
  <c r="X470" i="1"/>
  <c r="X469" i="1"/>
  <c r="U469" i="1"/>
  <c r="W467" i="1"/>
  <c r="V467" i="1"/>
  <c r="W465" i="1"/>
  <c r="U465" i="1"/>
  <c r="X464" i="1"/>
  <c r="U464" i="1"/>
  <c r="X463" i="1"/>
  <c r="V463" i="1"/>
  <c r="W462" i="1"/>
  <c r="V462" i="1"/>
  <c r="X461" i="1"/>
  <c r="V461" i="1"/>
  <c r="W459" i="1"/>
  <c r="V459" i="1"/>
  <c r="X458" i="1"/>
  <c r="X457" i="1"/>
  <c r="X456" i="1"/>
  <c r="W455" i="1"/>
  <c r="U455" i="1"/>
  <c r="X454" i="1"/>
  <c r="V454" i="1"/>
  <c r="V452" i="1"/>
  <c r="V451" i="1"/>
  <c r="W450" i="1"/>
  <c r="U449" i="1"/>
  <c r="X448" i="1"/>
  <c r="W447" i="1"/>
  <c r="V447" i="1"/>
  <c r="X445" i="1"/>
  <c r="X442" i="1"/>
  <c r="X440" i="1"/>
  <c r="V440" i="1"/>
  <c r="V439" i="1"/>
  <c r="X438" i="1"/>
  <c r="X437" i="1"/>
  <c r="V437" i="1"/>
  <c r="W436" i="1"/>
  <c r="U436" i="1"/>
  <c r="X435" i="1"/>
  <c r="V434" i="1"/>
  <c r="X432" i="1"/>
  <c r="W431" i="1"/>
  <c r="V431" i="1"/>
  <c r="W430" i="1"/>
  <c r="V430" i="1"/>
  <c r="U429" i="1"/>
  <c r="X428" i="1"/>
  <c r="X427" i="1"/>
  <c r="V427" i="1"/>
  <c r="V426" i="1"/>
  <c r="X424" i="1"/>
  <c r="W423" i="1"/>
  <c r="V423" i="1"/>
  <c r="W422" i="1"/>
  <c r="V422" i="1"/>
  <c r="X421" i="1"/>
  <c r="U421" i="1"/>
  <c r="X420" i="1"/>
  <c r="V420" i="1"/>
  <c r="X419" i="1"/>
  <c r="V418" i="1"/>
  <c r="X416" i="1"/>
  <c r="V415" i="1"/>
  <c r="W414" i="1"/>
  <c r="V414" i="1"/>
  <c r="X413" i="1"/>
  <c r="U413" i="1"/>
  <c r="X412" i="1"/>
  <c r="X411" i="1"/>
  <c r="U411" i="1"/>
  <c r="V410" i="1"/>
  <c r="X408" i="1"/>
  <c r="W407" i="1"/>
  <c r="V407" i="1"/>
  <c r="W406" i="1"/>
  <c r="V406" i="1"/>
  <c r="X405" i="1"/>
  <c r="U405" i="1"/>
  <c r="W404" i="1"/>
  <c r="V404" i="1"/>
  <c r="X403" i="1"/>
  <c r="V402" i="1"/>
  <c r="X400" i="1"/>
  <c r="W399" i="1"/>
  <c r="V399" i="1"/>
  <c r="W398" i="1"/>
  <c r="V398" i="1"/>
  <c r="X397" i="1"/>
  <c r="U397" i="1"/>
  <c r="X396" i="1"/>
  <c r="X395" i="1"/>
  <c r="V395" i="1"/>
  <c r="W394" i="1"/>
  <c r="X392" i="1"/>
  <c r="U392" i="1"/>
  <c r="V391" i="1"/>
  <c r="V390" i="1"/>
  <c r="W388" i="1"/>
  <c r="V388" i="1"/>
  <c r="X387" i="1"/>
  <c r="V387" i="1"/>
  <c r="V385" i="1"/>
  <c r="W383" i="1"/>
  <c r="V383" i="1"/>
  <c r="X382" i="1"/>
  <c r="V382" i="1"/>
  <c r="X381" i="1"/>
  <c r="X380" i="1"/>
  <c r="V380" i="1"/>
  <c r="V378" i="1"/>
  <c r="X377" i="1"/>
  <c r="V377" i="1"/>
  <c r="W375" i="1"/>
  <c r="V375" i="1"/>
  <c r="W373" i="1"/>
  <c r="U373" i="1"/>
  <c r="X372" i="1"/>
  <c r="W370" i="1"/>
  <c r="V370" i="1"/>
  <c r="X369" i="1"/>
  <c r="W367" i="1"/>
  <c r="V367" i="1"/>
  <c r="W365" i="1"/>
  <c r="V364" i="1"/>
  <c r="X363" i="1"/>
  <c r="X362" i="1"/>
  <c r="U362" i="1"/>
  <c r="V360" i="1"/>
  <c r="W359" i="1"/>
  <c r="V359" i="1"/>
  <c r="W357" i="1"/>
  <c r="W356" i="1"/>
  <c r="W355" i="1"/>
  <c r="V355" i="1"/>
  <c r="X353" i="1"/>
  <c r="U353" i="1"/>
  <c r="X352" i="1"/>
  <c r="V352" i="1"/>
  <c r="V351" i="1"/>
  <c r="X349" i="1"/>
  <c r="W348" i="1"/>
  <c r="V348" i="1"/>
  <c r="W347" i="1"/>
  <c r="V347" i="1"/>
  <c r="U345" i="1"/>
  <c r="X344" i="1"/>
  <c r="V343" i="1"/>
  <c r="W340" i="1"/>
  <c r="V340" i="1"/>
  <c r="X339" i="1"/>
  <c r="V339" i="1"/>
  <c r="X338" i="1"/>
  <c r="X337" i="1"/>
  <c r="U337" i="1"/>
  <c r="X336" i="1"/>
  <c r="V335" i="1"/>
  <c r="X333" i="1"/>
  <c r="W332" i="1"/>
  <c r="U332" i="1"/>
  <c r="V331" i="1"/>
  <c r="W330" i="1"/>
  <c r="U330" i="1"/>
  <c r="X329" i="1"/>
  <c r="U329" i="1"/>
  <c r="X328" i="1"/>
  <c r="V328" i="1"/>
  <c r="X325" i="1"/>
  <c r="V324" i="1"/>
  <c r="V323" i="1"/>
  <c r="W322" i="1"/>
  <c r="U322" i="1"/>
  <c r="V321" i="1"/>
  <c r="V320" i="1"/>
  <c r="V319" i="1"/>
  <c r="X317" i="1"/>
  <c r="V316" i="1"/>
  <c r="X315" i="1"/>
  <c r="X314" i="1"/>
  <c r="X313" i="1"/>
  <c r="W312" i="1"/>
  <c r="X311" i="1"/>
  <c r="U310" i="1"/>
  <c r="X309" i="1"/>
  <c r="V309" i="1"/>
  <c r="V308" i="1"/>
  <c r="X307" i="1"/>
  <c r="X306" i="1"/>
  <c r="X305" i="1"/>
  <c r="W304" i="1"/>
  <c r="U304" i="1"/>
  <c r="V303" i="1"/>
  <c r="U302" i="1"/>
  <c r="X301" i="1"/>
  <c r="V301" i="1"/>
  <c r="X299" i="1"/>
  <c r="W298" i="1"/>
  <c r="U298" i="1"/>
  <c r="X297" i="1"/>
  <c r="U296" i="1"/>
  <c r="U294" i="1"/>
  <c r="X293" i="1"/>
  <c r="W292" i="1"/>
  <c r="W291" i="1"/>
  <c r="X289" i="1"/>
  <c r="V289" i="1"/>
  <c r="W288" i="1"/>
  <c r="V288" i="1"/>
  <c r="X287" i="1"/>
  <c r="W284" i="1"/>
  <c r="W283" i="1"/>
  <c r="W281" i="1"/>
  <c r="V281" i="1"/>
  <c r="W280" i="1"/>
  <c r="U280" i="1"/>
  <c r="X279" i="1"/>
  <c r="X277" i="1"/>
  <c r="W276" i="1"/>
  <c r="W275" i="1"/>
  <c r="U274" i="1"/>
  <c r="W272" i="1"/>
  <c r="U272" i="1"/>
  <c r="X271" i="1"/>
  <c r="V271" i="1"/>
  <c r="U270" i="1"/>
  <c r="X269" i="1"/>
  <c r="V269" i="1"/>
  <c r="W268" i="1"/>
  <c r="V268" i="1"/>
  <c r="X267" i="1"/>
  <c r="X266" i="1"/>
  <c r="U266" i="1"/>
  <c r="X265" i="1"/>
  <c r="V265" i="1"/>
  <c r="V264" i="1"/>
  <c r="X263" i="1"/>
  <c r="V263" i="1"/>
  <c r="X261" i="1"/>
  <c r="V261" i="1"/>
  <c r="W260" i="1"/>
  <c r="V260" i="1"/>
  <c r="X259" i="1"/>
  <c r="X258" i="1"/>
  <c r="U258" i="1"/>
  <c r="X257" i="1"/>
  <c r="V257" i="1"/>
  <c r="V256" i="1"/>
  <c r="X255" i="1"/>
  <c r="V255" i="1"/>
  <c r="X253" i="1"/>
  <c r="V253" i="1"/>
  <c r="W252" i="1"/>
  <c r="V252" i="1"/>
  <c r="X250" i="1"/>
  <c r="U250" i="1"/>
  <c r="X249" i="1"/>
  <c r="W248" i="1"/>
  <c r="V248" i="1"/>
  <c r="X247" i="1"/>
  <c r="V247" i="1"/>
  <c r="U246" i="1"/>
  <c r="X245" i="1"/>
  <c r="V245" i="1"/>
  <c r="V244" i="1"/>
  <c r="X242" i="1"/>
  <c r="U242" i="1"/>
  <c r="X241" i="1"/>
  <c r="V241" i="1"/>
  <c r="W240" i="1"/>
  <c r="V240" i="1"/>
  <c r="X239" i="1"/>
  <c r="V239" i="1"/>
  <c r="U238" i="1"/>
  <c r="X237" i="1"/>
  <c r="V237" i="1"/>
  <c r="V236" i="1"/>
  <c r="X235" i="1"/>
  <c r="X234" i="1"/>
  <c r="U234" i="1"/>
  <c r="X233" i="1"/>
  <c r="V233" i="1"/>
  <c r="W232" i="1"/>
  <c r="V232" i="1"/>
  <c r="X231" i="1"/>
  <c r="U230" i="1"/>
  <c r="V229" i="1"/>
  <c r="V228" i="1"/>
  <c r="X227" i="1"/>
  <c r="X226" i="1"/>
  <c r="U226" i="1"/>
  <c r="X225" i="1"/>
  <c r="V225" i="1"/>
  <c r="W224" i="1"/>
  <c r="V224" i="1"/>
  <c r="X223" i="1"/>
  <c r="V223" i="1"/>
  <c r="U222" i="1"/>
  <c r="X221" i="1"/>
  <c r="V221" i="1"/>
  <c r="V220" i="1"/>
  <c r="X219" i="1"/>
  <c r="X218" i="1"/>
  <c r="U218" i="1"/>
  <c r="V217" i="1"/>
  <c r="W216" i="1"/>
  <c r="V216" i="1"/>
  <c r="X215" i="1"/>
  <c r="V215" i="1"/>
  <c r="U214" i="1"/>
  <c r="X213" i="1"/>
  <c r="V213" i="1"/>
  <c r="V212" i="1"/>
  <c r="X211" i="1"/>
  <c r="X210" i="1"/>
  <c r="U210" i="1"/>
  <c r="X209" i="1"/>
  <c r="V209" i="1"/>
  <c r="W208" i="1"/>
  <c r="V208" i="1"/>
  <c r="V207" i="1"/>
  <c r="U206" i="1"/>
  <c r="X205" i="1"/>
  <c r="V205" i="1"/>
  <c r="W204" i="1"/>
  <c r="V204" i="1"/>
  <c r="W203" i="1"/>
  <c r="X202" i="1"/>
  <c r="U202" i="1"/>
  <c r="X201" i="1"/>
  <c r="V201" i="1"/>
  <c r="W200" i="1"/>
  <c r="V200" i="1"/>
  <c r="U198" i="1"/>
  <c r="X197" i="1"/>
  <c r="W196" i="1"/>
  <c r="V196" i="1"/>
  <c r="X195" i="1"/>
  <c r="X194" i="1"/>
  <c r="U194" i="1"/>
  <c r="X193" i="1"/>
  <c r="W192" i="1"/>
  <c r="V192" i="1"/>
  <c r="X191" i="1"/>
  <c r="U190" i="1"/>
  <c r="X189" i="1"/>
  <c r="W188" i="1"/>
  <c r="V188" i="1"/>
  <c r="X187" i="1"/>
  <c r="X186" i="1"/>
  <c r="U186" i="1"/>
  <c r="X185" i="1"/>
  <c r="V185" i="1"/>
  <c r="W184" i="1"/>
  <c r="V184" i="1"/>
  <c r="X183" i="1"/>
  <c r="V183" i="1"/>
  <c r="U182" i="1"/>
  <c r="X181" i="1"/>
  <c r="V181" i="1"/>
  <c r="W180" i="1"/>
  <c r="V180" i="1"/>
  <c r="W179" i="1"/>
  <c r="X178" i="1"/>
  <c r="U178" i="1"/>
  <c r="X177" i="1"/>
  <c r="V176" i="1"/>
  <c r="X175" i="1"/>
  <c r="V175" i="1"/>
  <c r="X173" i="1"/>
  <c r="V173" i="1"/>
  <c r="W172" i="1"/>
  <c r="V172" i="1"/>
  <c r="W171" i="1"/>
  <c r="X170" i="1"/>
  <c r="U170" i="1"/>
  <c r="X169" i="1"/>
  <c r="U169" i="1"/>
  <c r="V168" i="1"/>
  <c r="X167" i="1"/>
  <c r="V167" i="1"/>
  <c r="X165" i="1"/>
  <c r="V165" i="1"/>
  <c r="U164" i="1"/>
  <c r="X163" i="1"/>
  <c r="W162" i="1"/>
  <c r="U162" i="1"/>
  <c r="X161" i="1"/>
  <c r="V161" i="1"/>
  <c r="V160" i="1"/>
  <c r="X159" i="1"/>
  <c r="V159" i="1"/>
  <c r="X157" i="1"/>
  <c r="V157" i="1"/>
  <c r="W156" i="1"/>
  <c r="V156" i="1"/>
  <c r="X155" i="1"/>
  <c r="X154" i="1"/>
  <c r="U154" i="1"/>
  <c r="X153" i="1"/>
  <c r="V153" i="1"/>
  <c r="W152" i="1"/>
  <c r="V152" i="1"/>
  <c r="X151" i="1"/>
  <c r="V151" i="1"/>
  <c r="U150" i="1"/>
  <c r="X149" i="1"/>
  <c r="V149" i="1"/>
  <c r="V148" i="1"/>
  <c r="W147" i="1"/>
  <c r="U146" i="1"/>
  <c r="X145" i="1"/>
  <c r="V145" i="1"/>
  <c r="W144" i="1"/>
  <c r="U144" i="1"/>
  <c r="X143" i="1"/>
  <c r="V143" i="1"/>
  <c r="W142" i="1"/>
  <c r="X141" i="1"/>
  <c r="V141" i="1"/>
  <c r="W140" i="1"/>
  <c r="X139" i="1"/>
  <c r="X138" i="1"/>
  <c r="U138" i="1"/>
  <c r="X137" i="1"/>
  <c r="U137" i="1"/>
  <c r="V136" i="1"/>
  <c r="X135" i="1"/>
  <c r="W134" i="1"/>
  <c r="U134" i="1"/>
  <c r="X133" i="1"/>
  <c r="V133" i="1"/>
  <c r="V132" i="1"/>
  <c r="X131" i="1"/>
  <c r="V131" i="1"/>
  <c r="X130" i="1"/>
  <c r="U130" i="1"/>
  <c r="X129" i="1"/>
  <c r="V129" i="1"/>
  <c r="W128" i="1"/>
  <c r="V128" i="1"/>
  <c r="X127" i="1"/>
  <c r="V127" i="1"/>
  <c r="X126" i="1"/>
  <c r="U126" i="1"/>
  <c r="X125" i="1"/>
  <c r="W124" i="1"/>
  <c r="V124" i="1"/>
  <c r="W123" i="1"/>
  <c r="V123" i="1"/>
  <c r="U122" i="1"/>
  <c r="X121" i="1"/>
  <c r="W120" i="1"/>
  <c r="V120" i="1"/>
  <c r="W119" i="1"/>
  <c r="W118" i="1"/>
  <c r="X117" i="1"/>
  <c r="U117" i="1"/>
  <c r="X116" i="1"/>
  <c r="U116" i="1"/>
  <c r="X115" i="1"/>
  <c r="U115" i="1"/>
  <c r="X114" i="1"/>
  <c r="W113" i="1"/>
  <c r="U113" i="1"/>
  <c r="W112" i="1"/>
  <c r="U112" i="1"/>
  <c r="X111" i="1"/>
  <c r="U111" i="1"/>
  <c r="X110" i="1"/>
  <c r="U110" i="1"/>
  <c r="X109" i="1"/>
  <c r="U109" i="1"/>
  <c r="X108" i="1"/>
  <c r="U108" i="1"/>
  <c r="X107" i="1"/>
  <c r="U107" i="1"/>
  <c r="X106" i="1"/>
  <c r="X105" i="1"/>
  <c r="U105" i="1"/>
  <c r="X104" i="1"/>
  <c r="U104" i="1"/>
  <c r="X103" i="1"/>
  <c r="U103" i="1"/>
  <c r="X102" i="1"/>
  <c r="U102" i="1"/>
  <c r="X101" i="1"/>
  <c r="U101" i="1"/>
  <c r="X100" i="1"/>
  <c r="U100" i="1"/>
  <c r="X99" i="1"/>
  <c r="U99" i="1"/>
  <c r="X98" i="1"/>
  <c r="U98" i="1"/>
  <c r="X97" i="1"/>
  <c r="U97" i="1"/>
  <c r="X96" i="1"/>
  <c r="U96" i="1"/>
  <c r="X95" i="1"/>
  <c r="U95" i="1"/>
  <c r="X94" i="1"/>
  <c r="U94" i="1"/>
  <c r="X93" i="1"/>
  <c r="U93" i="1"/>
  <c r="X92" i="1"/>
  <c r="U92" i="1"/>
  <c r="X91" i="1"/>
  <c r="U91" i="1"/>
  <c r="X90" i="1"/>
  <c r="U90" i="1"/>
  <c r="X89" i="1"/>
  <c r="U89" i="1"/>
  <c r="X88" i="1"/>
  <c r="U88" i="1"/>
  <c r="X87" i="1"/>
  <c r="U87" i="1"/>
  <c r="X86" i="1"/>
  <c r="U86" i="1"/>
  <c r="X85" i="1"/>
  <c r="U85" i="1"/>
  <c r="X84" i="1"/>
  <c r="U84" i="1"/>
  <c r="X83" i="1"/>
  <c r="U83" i="1"/>
  <c r="X82" i="1"/>
  <c r="U82" i="1"/>
  <c r="X81" i="1"/>
  <c r="U81" i="1"/>
  <c r="X80" i="1"/>
  <c r="U80" i="1"/>
  <c r="X79" i="1"/>
  <c r="U79" i="1"/>
  <c r="X78" i="1"/>
  <c r="U78" i="1"/>
  <c r="X77" i="1"/>
  <c r="U77" i="1"/>
  <c r="X76" i="1"/>
  <c r="U76" i="1"/>
  <c r="X75" i="1"/>
  <c r="U75" i="1"/>
  <c r="X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F349" i="1" l="1"/>
  <c r="K7" i="1"/>
  <c r="K8" i="1" s="1"/>
  <c r="W219" i="1"/>
  <c r="V983" i="1"/>
  <c r="U49" i="1"/>
  <c r="X746" i="1"/>
  <c r="U205" i="1"/>
  <c r="X280" i="1"/>
  <c r="U288" i="1"/>
  <c r="X899" i="1"/>
  <c r="U995" i="1"/>
  <c r="W99" i="1"/>
  <c r="X268" i="1"/>
  <c r="U308" i="1"/>
  <c r="V353" i="1"/>
  <c r="U364" i="1"/>
  <c r="U402" i="1"/>
  <c r="V436" i="1"/>
  <c r="U577" i="1"/>
  <c r="X613" i="1"/>
  <c r="U641" i="1"/>
  <c r="U644" i="1"/>
  <c r="U762" i="1"/>
  <c r="V815" i="1"/>
  <c r="X818" i="1"/>
  <c r="W916" i="1"/>
  <c r="U930" i="1"/>
  <c r="X357" i="1"/>
  <c r="U399" i="1"/>
  <c r="X489" i="1"/>
  <c r="U528" i="1"/>
  <c r="U581" i="1"/>
  <c r="W607" i="1"/>
  <c r="U755" i="1"/>
  <c r="X841" i="1"/>
  <c r="U950" i="1"/>
  <c r="U953" i="1"/>
  <c r="V959" i="1"/>
  <c r="U962" i="1"/>
  <c r="U990" i="1"/>
  <c r="U993" i="1"/>
  <c r="X1006" i="1"/>
  <c r="U1009" i="1"/>
  <c r="U70" i="1"/>
  <c r="V115" i="1"/>
  <c r="U172" i="1"/>
  <c r="W191" i="1"/>
  <c r="U201" i="1"/>
  <c r="W211" i="1"/>
  <c r="U225" i="1"/>
  <c r="W266" i="1"/>
  <c r="V272" i="1"/>
  <c r="X298" i="1"/>
  <c r="U316" i="1"/>
  <c r="X347" i="1"/>
  <c r="U380" i="1"/>
  <c r="V479" i="1"/>
  <c r="W521" i="1"/>
  <c r="X528" i="1"/>
  <c r="U589" i="1"/>
  <c r="U652" i="1"/>
  <c r="W867" i="1"/>
  <c r="U938" i="1"/>
  <c r="U977" i="1"/>
  <c r="U987" i="1"/>
  <c r="U1003" i="1"/>
  <c r="V97" i="1"/>
  <c r="V169" i="1"/>
  <c r="W233" i="1"/>
  <c r="U248" i="1"/>
  <c r="W269" i="1"/>
  <c r="V476" i="1"/>
  <c r="X639" i="1"/>
  <c r="V645" i="1"/>
  <c r="W736" i="1"/>
  <c r="W779" i="1"/>
  <c r="U786" i="1"/>
  <c r="W816" i="1"/>
  <c r="U897" i="1"/>
  <c r="X900" i="1"/>
  <c r="W90" i="1"/>
  <c r="X147" i="1"/>
  <c r="V154" i="1"/>
  <c r="W237" i="1"/>
  <c r="U256" i="1"/>
  <c r="X473" i="1"/>
  <c r="V560" i="1"/>
  <c r="U605" i="1"/>
  <c r="V618" i="1"/>
  <c r="U633" i="1"/>
  <c r="U687" i="1"/>
  <c r="X713" i="1"/>
  <c r="W750" i="1"/>
  <c r="U753" i="1"/>
  <c r="V835" i="1"/>
  <c r="U842" i="1"/>
  <c r="U875" i="1"/>
  <c r="U894" i="1"/>
  <c r="V907" i="1"/>
  <c r="U945" i="1"/>
  <c r="X948" i="1"/>
  <c r="V951" i="1"/>
  <c r="W971" i="1"/>
  <c r="V991" i="1"/>
  <c r="X1001" i="1"/>
  <c r="V1007" i="1"/>
  <c r="W75" i="1"/>
  <c r="W101" i="1"/>
  <c r="V144" i="1"/>
  <c r="W185" i="1"/>
  <c r="U196" i="1"/>
  <c r="W209" i="1"/>
  <c r="U223" i="1"/>
  <c r="U264" i="1"/>
  <c r="W314" i="1"/>
  <c r="U321" i="1"/>
  <c r="U348" i="1"/>
  <c r="U378" i="1"/>
  <c r="U404" i="1"/>
  <c r="U427" i="1"/>
  <c r="V480" i="1"/>
  <c r="X553" i="1"/>
  <c r="V594" i="1"/>
  <c r="V622" i="1"/>
  <c r="U661" i="1"/>
  <c r="U691" i="1"/>
  <c r="U810" i="1"/>
  <c r="U850" i="1"/>
  <c r="W857" i="1"/>
  <c r="W883" i="1"/>
  <c r="W907" i="1"/>
  <c r="V939" i="1"/>
  <c r="U942" i="1"/>
  <c r="U978" i="1"/>
  <c r="U998" i="1"/>
  <c r="U200" i="1"/>
  <c r="X404" i="1"/>
  <c r="U488" i="1"/>
  <c r="U637" i="1"/>
  <c r="U669" i="1"/>
  <c r="V699" i="1"/>
  <c r="V748" i="1"/>
  <c r="X780" i="1"/>
  <c r="W799" i="1"/>
  <c r="V854" i="1"/>
  <c r="U905" i="1"/>
  <c r="X918" i="1"/>
  <c r="W939" i="1"/>
  <c r="V955" i="1"/>
  <c r="X958" i="1"/>
  <c r="U961" i="1"/>
  <c r="U65" i="1"/>
  <c r="U148" i="1"/>
  <c r="X203" i="1"/>
  <c r="U289" i="1"/>
  <c r="V304" i="1"/>
  <c r="U439" i="1"/>
  <c r="U565" i="1"/>
  <c r="V609" i="1"/>
  <c r="X616" i="1"/>
  <c r="U677" i="1"/>
  <c r="U703" i="1"/>
  <c r="W748" i="1"/>
  <c r="U751" i="1"/>
  <c r="X829" i="1"/>
  <c r="X873" i="1"/>
  <c r="X905" i="1"/>
  <c r="U926" i="1"/>
  <c r="X937" i="1"/>
  <c r="U946" i="1"/>
  <c r="W955" i="1"/>
  <c r="U986" i="1"/>
  <c r="U1002" i="1"/>
  <c r="V231" i="1"/>
  <c r="U231" i="1"/>
  <c r="U278" i="1"/>
  <c r="V278" i="1"/>
  <c r="U62" i="1"/>
  <c r="W92" i="1"/>
  <c r="U106" i="1"/>
  <c r="V106" i="1"/>
  <c r="U114" i="1"/>
  <c r="V114" i="1"/>
  <c r="X217" i="1"/>
  <c r="W217" i="1"/>
  <c r="V329" i="1"/>
  <c r="X345" i="1"/>
  <c r="W345" i="1"/>
  <c r="X393" i="1"/>
  <c r="W393" i="1"/>
  <c r="V445" i="1"/>
  <c r="U445" i="1"/>
  <c r="V464" i="1"/>
  <c r="V552" i="1"/>
  <c r="U552" i="1"/>
  <c r="X574" i="1"/>
  <c r="W574" i="1"/>
  <c r="V823" i="1"/>
  <c r="U823" i="1"/>
  <c r="X429" i="1"/>
  <c r="W429" i="1"/>
  <c r="V596" i="1"/>
  <c r="U596" i="1"/>
  <c r="W953" i="1"/>
  <c r="X953" i="1"/>
  <c r="U41" i="1"/>
  <c r="U73" i="1"/>
  <c r="V99" i="1"/>
  <c r="U118" i="1"/>
  <c r="V118" i="1"/>
  <c r="U312" i="1"/>
  <c r="V312" i="1"/>
  <c r="U338" i="1"/>
  <c r="V338" i="1"/>
  <c r="V411" i="1"/>
  <c r="W415" i="1"/>
  <c r="X415" i="1"/>
  <c r="X449" i="1"/>
  <c r="W449" i="1"/>
  <c r="X536" i="1"/>
  <c r="W536" i="1"/>
  <c r="V567" i="1"/>
  <c r="U567" i="1"/>
  <c r="X578" i="1"/>
  <c r="W578" i="1"/>
  <c r="W786" i="1"/>
  <c r="X786" i="1"/>
  <c r="V813" i="1"/>
  <c r="U813" i="1"/>
  <c r="V914" i="1"/>
  <c r="U914" i="1"/>
  <c r="U967" i="1"/>
  <c r="V967" i="1"/>
  <c r="V1001" i="1"/>
  <c r="U1001" i="1"/>
  <c r="W296" i="1"/>
  <c r="X296" i="1"/>
  <c r="V90" i="1"/>
  <c r="W164" i="1"/>
  <c r="X164" i="1"/>
  <c r="X243" i="1"/>
  <c r="W243" i="1"/>
  <c r="V327" i="1"/>
  <c r="U327" i="1"/>
  <c r="X346" i="1"/>
  <c r="W346" i="1"/>
  <c r="U372" i="1"/>
  <c r="V372" i="1"/>
  <c r="W390" i="1"/>
  <c r="X390" i="1"/>
  <c r="X506" i="1"/>
  <c r="W506" i="1"/>
  <c r="U839" i="1"/>
  <c r="V839" i="1"/>
  <c r="X285" i="1"/>
  <c r="W285" i="1"/>
  <c r="V119" i="1"/>
  <c r="U119" i="1"/>
  <c r="X146" i="1"/>
  <c r="W146" i="1"/>
  <c r="X251" i="1"/>
  <c r="W251" i="1"/>
  <c r="X323" i="1"/>
  <c r="W323" i="1"/>
  <c r="V665" i="1"/>
  <c r="U665" i="1"/>
  <c r="W810" i="1"/>
  <c r="X810" i="1"/>
  <c r="V891" i="1"/>
  <c r="U891" i="1"/>
  <c r="V300" i="1"/>
  <c r="U300" i="1"/>
  <c r="V970" i="1"/>
  <c r="U970" i="1"/>
  <c r="U46" i="1"/>
  <c r="U74" i="1"/>
  <c r="V81" i="1"/>
  <c r="V88" i="1"/>
  <c r="W97" i="1"/>
  <c r="X229" i="1"/>
  <c r="W229" i="1"/>
  <c r="U306" i="1"/>
  <c r="V306" i="1"/>
  <c r="W387" i="1"/>
  <c r="W420" i="1"/>
  <c r="W466" i="1"/>
  <c r="X466" i="1"/>
  <c r="W572" i="1"/>
  <c r="X572" i="1"/>
  <c r="X587" i="1"/>
  <c r="W587" i="1"/>
  <c r="V616" i="1"/>
  <c r="U616" i="1"/>
  <c r="X630" i="1"/>
  <c r="W630" i="1"/>
  <c r="V922" i="1"/>
  <c r="U922" i="1"/>
  <c r="V193" i="1"/>
  <c r="U193" i="1"/>
  <c r="W719" i="1"/>
  <c r="X719" i="1"/>
  <c r="U57" i="1"/>
  <c r="W85" i="1"/>
  <c r="W88" i="1"/>
  <c r="V140" i="1"/>
  <c r="U140" i="1"/>
  <c r="U177" i="1"/>
  <c r="V177" i="1"/>
  <c r="U314" i="1"/>
  <c r="V314" i="1"/>
  <c r="W324" i="1"/>
  <c r="X324" i="1"/>
  <c r="W451" i="1"/>
  <c r="X451" i="1"/>
  <c r="U613" i="1"/>
  <c r="V613" i="1"/>
  <c r="V707" i="1"/>
  <c r="U707" i="1"/>
  <c r="U818" i="1"/>
  <c r="V818" i="1"/>
  <c r="W844" i="1"/>
  <c r="X844" i="1"/>
  <c r="U54" i="1"/>
  <c r="V249" i="1"/>
  <c r="U249" i="1"/>
  <c r="X496" i="1"/>
  <c r="W496" i="1"/>
  <c r="W504" i="1"/>
  <c r="X504" i="1"/>
  <c r="V543" i="1"/>
  <c r="U543" i="1"/>
  <c r="V826" i="1"/>
  <c r="U826" i="1"/>
  <c r="W902" i="1"/>
  <c r="X902" i="1"/>
  <c r="X972" i="1"/>
  <c r="W972" i="1"/>
  <c r="V107" i="1"/>
  <c r="U128" i="1"/>
  <c r="V150" i="1"/>
  <c r="U156" i="1"/>
  <c r="W169" i="1"/>
  <c r="V182" i="1"/>
  <c r="U185" i="1"/>
  <c r="U209" i="1"/>
  <c r="U217" i="1"/>
  <c r="W225" i="1"/>
  <c r="U239" i="1"/>
  <c r="V274" i="1"/>
  <c r="U301" i="1"/>
  <c r="U335" i="1"/>
  <c r="U387" i="1"/>
  <c r="U395" i="1"/>
  <c r="U420" i="1"/>
  <c r="U451" i="1"/>
  <c r="U454" i="1"/>
  <c r="X480" i="1"/>
  <c r="V496" i="1"/>
  <c r="U503" i="1"/>
  <c r="U509" i="1"/>
  <c r="U601" i="1"/>
  <c r="W618" i="1"/>
  <c r="U624" i="1"/>
  <c r="X113" i="1"/>
  <c r="X172" i="1"/>
  <c r="W245" i="1"/>
  <c r="X332" i="1"/>
  <c r="W380" i="1"/>
  <c r="X544" i="1"/>
  <c r="X568" i="1"/>
  <c r="W598" i="1"/>
  <c r="X667" i="1"/>
  <c r="X727" i="1"/>
  <c r="X863" i="1"/>
  <c r="W885" i="1"/>
  <c r="X924" i="1"/>
  <c r="X932" i="1"/>
  <c r="X964" i="1"/>
  <c r="V111" i="1"/>
  <c r="V146" i="1"/>
  <c r="W154" i="1"/>
  <c r="U161" i="1"/>
  <c r="V164" i="1"/>
  <c r="U183" i="1"/>
  <c r="U215" i="1"/>
  <c r="X272" i="1"/>
  <c r="U324" i="1"/>
  <c r="U352" i="1"/>
  <c r="X399" i="1"/>
  <c r="U415" i="1"/>
  <c r="U418" i="1"/>
  <c r="X436" i="1"/>
  <c r="W479" i="1"/>
  <c r="U485" i="1"/>
  <c r="U494" i="1"/>
  <c r="V536" i="1"/>
  <c r="W560" i="1"/>
  <c r="V587" i="1"/>
  <c r="W622" i="1"/>
  <c r="X645" i="1"/>
  <c r="U694" i="1"/>
  <c r="V731" i="1"/>
  <c r="W737" i="1"/>
  <c r="W740" i="1"/>
  <c r="V749" i="1"/>
  <c r="U754" i="1"/>
  <c r="X770" i="1"/>
  <c r="V784" i="1"/>
  <c r="X804" i="1"/>
  <c r="X833" i="1"/>
  <c r="U906" i="1"/>
  <c r="X917" i="1"/>
  <c r="U931" i="1"/>
  <c r="W936" i="1"/>
  <c r="U979" i="1"/>
  <c r="U982" i="1"/>
  <c r="X996" i="1"/>
  <c r="V999" i="1"/>
  <c r="W1007" i="1"/>
  <c r="W129" i="1"/>
  <c r="W201" i="1"/>
  <c r="W221" i="1"/>
  <c r="W235" i="1"/>
  <c r="X288" i="1"/>
  <c r="X355" i="1"/>
  <c r="X455" i="1"/>
  <c r="X491" i="1"/>
  <c r="X581" i="1"/>
  <c r="X589" i="1"/>
  <c r="X605" i="1"/>
  <c r="U629" i="1"/>
  <c r="X637" i="1"/>
  <c r="U660" i="1"/>
  <c r="W663" i="1"/>
  <c r="W668" i="1"/>
  <c r="X691" i="1"/>
  <c r="X698" i="1"/>
  <c r="V711" i="1"/>
  <c r="X728" i="1"/>
  <c r="W744" i="1"/>
  <c r="U757" i="1"/>
  <c r="W763" i="1"/>
  <c r="X778" i="1"/>
  <c r="W787" i="1"/>
  <c r="V798" i="1"/>
  <c r="V814" i="1"/>
  <c r="U886" i="1"/>
  <c r="U899" i="1"/>
  <c r="X933" i="1"/>
  <c r="U985" i="1"/>
  <c r="W999" i="1"/>
  <c r="W106" i="1"/>
  <c r="W109" i="1"/>
  <c r="W114" i="1"/>
  <c r="W117" i="1"/>
  <c r="X123" i="1"/>
  <c r="W133" i="1"/>
  <c r="X152" i="1"/>
  <c r="W177" i="1"/>
  <c r="U213" i="1"/>
  <c r="W227" i="1"/>
  <c r="U241" i="1"/>
  <c r="V258" i="1"/>
  <c r="U268" i="1"/>
  <c r="V270" i="1"/>
  <c r="X291" i="1"/>
  <c r="V298" i="1"/>
  <c r="W306" i="1"/>
  <c r="U309" i="1"/>
  <c r="X322" i="1"/>
  <c r="V337" i="1"/>
  <c r="W362" i="1"/>
  <c r="X365" i="1"/>
  <c r="W372" i="1"/>
  <c r="U388" i="1"/>
  <c r="U431" i="1"/>
  <c r="U434" i="1"/>
  <c r="X459" i="1"/>
  <c r="X465" i="1"/>
  <c r="W472" i="1"/>
  <c r="U477" i="1"/>
  <c r="V489" i="1"/>
  <c r="U511" i="1"/>
  <c r="W514" i="1"/>
  <c r="U517" i="1"/>
  <c r="U549" i="1"/>
  <c r="V558" i="1"/>
  <c r="U585" i="1"/>
  <c r="U620" i="1"/>
  <c r="W626" i="1"/>
  <c r="V635" i="1"/>
  <c r="U653" i="1"/>
  <c r="U666" i="1"/>
  <c r="U708" i="1"/>
  <c r="X711" i="1"/>
  <c r="U718" i="1"/>
  <c r="X761" i="1"/>
  <c r="W791" i="1"/>
  <c r="V819" i="1"/>
  <c r="U822" i="1"/>
  <c r="X827" i="1"/>
  <c r="W843" i="1"/>
  <c r="U846" i="1"/>
  <c r="U849" i="1"/>
  <c r="W852" i="1"/>
  <c r="U855" i="1"/>
  <c r="U858" i="1"/>
  <c r="W868" i="1"/>
  <c r="V871" i="1"/>
  <c r="W874" i="1"/>
  <c r="U890" i="1"/>
  <c r="X901" i="1"/>
  <c r="U923" i="1"/>
  <c r="U929" i="1"/>
  <c r="W931" i="1"/>
  <c r="W952" i="1"/>
  <c r="U963" i="1"/>
  <c r="U974" i="1"/>
  <c r="X988" i="1"/>
  <c r="U994" i="1"/>
  <c r="X112" i="1"/>
  <c r="X162" i="1"/>
  <c r="W193" i="1"/>
  <c r="W213" i="1"/>
  <c r="U233" i="1"/>
  <c r="W241" i="1"/>
  <c r="W249" i="1"/>
  <c r="V280" i="1"/>
  <c r="X283" i="1"/>
  <c r="W337" i="1"/>
  <c r="X388" i="1"/>
  <c r="U391" i="1"/>
  <c r="X431" i="1"/>
  <c r="W440" i="1"/>
  <c r="X447" i="1"/>
  <c r="U463" i="1"/>
  <c r="V521" i="1"/>
  <c r="W543" i="1"/>
  <c r="W546" i="1"/>
  <c r="W552" i="1"/>
  <c r="W567" i="1"/>
  <c r="W570" i="1"/>
  <c r="U612" i="1"/>
  <c r="W666" i="1"/>
  <c r="W732" i="1"/>
  <c r="U750" i="1"/>
  <c r="V802" i="1"/>
  <c r="U817" i="1"/>
  <c r="W819" i="1"/>
  <c r="U841" i="1"/>
  <c r="V884" i="1"/>
  <c r="X909" i="1"/>
  <c r="U918" i="1"/>
  <c r="U921" i="1"/>
  <c r="U937" i="1"/>
  <c r="U947" i="1"/>
  <c r="U966" i="1"/>
  <c r="X969" i="1"/>
  <c r="X974" i="1"/>
  <c r="X980" i="1"/>
  <c r="U282" i="1"/>
  <c r="V282" i="1"/>
  <c r="U354" i="1"/>
  <c r="V354" i="1"/>
  <c r="V597" i="1"/>
  <c r="U597" i="1"/>
  <c r="W253" i="1"/>
  <c r="V276" i="1"/>
  <c r="U276" i="1"/>
  <c r="X374" i="1"/>
  <c r="W374" i="1"/>
  <c r="V428" i="1"/>
  <c r="U428" i="1"/>
  <c r="U651" i="1"/>
  <c r="V651" i="1"/>
  <c r="V866" i="1"/>
  <c r="U866" i="1"/>
  <c r="W913" i="1"/>
  <c r="X913" i="1"/>
  <c r="U44" i="1"/>
  <c r="U52" i="1"/>
  <c r="U60" i="1"/>
  <c r="U68" i="1"/>
  <c r="V76" i="1"/>
  <c r="W81" i="1"/>
  <c r="V84" i="1"/>
  <c r="W86" i="1"/>
  <c r="W95" i="1"/>
  <c r="V102" i="1"/>
  <c r="V108" i="1"/>
  <c r="W111" i="1"/>
  <c r="V116" i="1"/>
  <c r="W121" i="1"/>
  <c r="V126" i="1"/>
  <c r="U132" i="1"/>
  <c r="U136" i="1"/>
  <c r="V138" i="1"/>
  <c r="X171" i="1"/>
  <c r="U173" i="1"/>
  <c r="X179" i="1"/>
  <c r="U181" i="1"/>
  <c r="W187" i="1"/>
  <c r="W189" i="1"/>
  <c r="W195" i="1"/>
  <c r="W197" i="1"/>
  <c r="W205" i="1"/>
  <c r="U208" i="1"/>
  <c r="U216" i="1"/>
  <c r="U224" i="1"/>
  <c r="U232" i="1"/>
  <c r="U240" i="1"/>
  <c r="W258" i="1"/>
  <c r="U260" i="1"/>
  <c r="U265" i="1"/>
  <c r="V273" i="1"/>
  <c r="U273" i="1"/>
  <c r="U286" i="1"/>
  <c r="V286" i="1"/>
  <c r="W339" i="1"/>
  <c r="W413" i="1"/>
  <c r="V444" i="1"/>
  <c r="U444" i="1"/>
  <c r="V456" i="1"/>
  <c r="U456" i="1"/>
  <c r="X462" i="1"/>
  <c r="V468" i="1"/>
  <c r="U468" i="1"/>
  <c r="X520" i="1"/>
  <c r="W520" i="1"/>
  <c r="W538" i="1"/>
  <c r="V557" i="1"/>
  <c r="U557" i="1"/>
  <c r="W562" i="1"/>
  <c r="X571" i="1"/>
  <c r="W571" i="1"/>
  <c r="X627" i="1"/>
  <c r="W627" i="1"/>
  <c r="X654" i="1"/>
  <c r="W654" i="1"/>
  <c r="W672" i="1"/>
  <c r="X672" i="1"/>
  <c r="V716" i="1"/>
  <c r="U716" i="1"/>
  <c r="V739" i="1"/>
  <c r="U739" i="1"/>
  <c r="V765" i="1"/>
  <c r="U765" i="1"/>
  <c r="V769" i="1"/>
  <c r="U769" i="1"/>
  <c r="W853" i="1"/>
  <c r="X853" i="1"/>
  <c r="W878" i="1"/>
  <c r="X878" i="1"/>
  <c r="U975" i="1"/>
  <c r="V975" i="1"/>
  <c r="U47" i="1"/>
  <c r="U55" i="1"/>
  <c r="U63" i="1"/>
  <c r="U71" i="1"/>
  <c r="W79" i="1"/>
  <c r="W84" i="1"/>
  <c r="W93" i="1"/>
  <c r="W102" i="1"/>
  <c r="W108" i="1"/>
  <c r="V113" i="1"/>
  <c r="W116" i="1"/>
  <c r="X119" i="1"/>
  <c r="U124" i="1"/>
  <c r="W126" i="1"/>
  <c r="X128" i="1"/>
  <c r="W130" i="1"/>
  <c r="X134" i="1"/>
  <c r="X140" i="1"/>
  <c r="U145" i="1"/>
  <c r="W151" i="1"/>
  <c r="U153" i="1"/>
  <c r="X156" i="1"/>
  <c r="W161" i="1"/>
  <c r="W163" i="1"/>
  <c r="U168" i="1"/>
  <c r="W173" i="1"/>
  <c r="U176" i="1"/>
  <c r="W181" i="1"/>
  <c r="U192" i="1"/>
  <c r="X200" i="1"/>
  <c r="V202" i="1"/>
  <c r="V210" i="1"/>
  <c r="V218" i="1"/>
  <c r="V226" i="1"/>
  <c r="V234" i="1"/>
  <c r="V242" i="1"/>
  <c r="V246" i="1"/>
  <c r="X248" i="1"/>
  <c r="V250" i="1"/>
  <c r="X273" i="1"/>
  <c r="W273" i="1"/>
  <c r="V313" i="1"/>
  <c r="U313" i="1"/>
  <c r="V344" i="1"/>
  <c r="U344" i="1"/>
  <c r="V379" i="1"/>
  <c r="U379" i="1"/>
  <c r="V396" i="1"/>
  <c r="U396" i="1"/>
  <c r="V435" i="1"/>
  <c r="U435" i="1"/>
  <c r="V495" i="1"/>
  <c r="U495" i="1"/>
  <c r="U505" i="1"/>
  <c r="V505" i="1"/>
  <c r="V527" i="1"/>
  <c r="U527" i="1"/>
  <c r="V533" i="1"/>
  <c r="U533" i="1"/>
  <c r="U545" i="1"/>
  <c r="V545" i="1"/>
  <c r="U575" i="1"/>
  <c r="V575" i="1"/>
  <c r="W583" i="1"/>
  <c r="V610" i="1"/>
  <c r="U610" i="1"/>
  <c r="V371" i="1"/>
  <c r="U371" i="1"/>
  <c r="X142" i="1"/>
  <c r="X364" i="1"/>
  <c r="W364" i="1"/>
  <c r="X406" i="1"/>
  <c r="V501" i="1"/>
  <c r="U501" i="1"/>
  <c r="V520" i="1"/>
  <c r="U520" i="1"/>
  <c r="V604" i="1"/>
  <c r="U604" i="1"/>
  <c r="V636" i="1"/>
  <c r="U636" i="1"/>
  <c r="U42" i="1"/>
  <c r="U50" i="1"/>
  <c r="U58" i="1"/>
  <c r="U66" i="1"/>
  <c r="V89" i="1"/>
  <c r="V91" i="1"/>
  <c r="V98" i="1"/>
  <c r="W100" i="1"/>
  <c r="V105" i="1"/>
  <c r="V110" i="1"/>
  <c r="W143" i="1"/>
  <c r="W165" i="1"/>
  <c r="V170" i="1"/>
  <c r="V178" i="1"/>
  <c r="U184" i="1"/>
  <c r="W202" i="1"/>
  <c r="U204" i="1"/>
  <c r="W210" i="1"/>
  <c r="U212" i="1"/>
  <c r="W218" i="1"/>
  <c r="U220" i="1"/>
  <c r="W226" i="1"/>
  <c r="U228" i="1"/>
  <c r="W234" i="1"/>
  <c r="U236" i="1"/>
  <c r="W242" i="1"/>
  <c r="U244" i="1"/>
  <c r="W250" i="1"/>
  <c r="U252" i="1"/>
  <c r="U257" i="1"/>
  <c r="X260" i="1"/>
  <c r="W265" i="1"/>
  <c r="W267" i="1"/>
  <c r="U271" i="1"/>
  <c r="V292" i="1"/>
  <c r="U292" i="1"/>
  <c r="W316" i="1"/>
  <c r="X316" i="1"/>
  <c r="X331" i="1"/>
  <c r="W331" i="1"/>
  <c r="W349" i="1"/>
  <c r="V369" i="1"/>
  <c r="U369" i="1"/>
  <c r="U376" i="1"/>
  <c r="V376" i="1"/>
  <c r="X379" i="1"/>
  <c r="W379" i="1"/>
  <c r="X385" i="1"/>
  <c r="W385" i="1"/>
  <c r="X422" i="1"/>
  <c r="U441" i="1"/>
  <c r="V441" i="1"/>
  <c r="V448" i="1"/>
  <c r="U448" i="1"/>
  <c r="V483" i="1"/>
  <c r="U483" i="1"/>
  <c r="X498" i="1"/>
  <c r="W498" i="1"/>
  <c r="X523" i="1"/>
  <c r="X545" i="1"/>
  <c r="W545" i="1"/>
  <c r="V569" i="1"/>
  <c r="U569" i="1"/>
  <c r="X575" i="1"/>
  <c r="W575" i="1"/>
  <c r="X610" i="1"/>
  <c r="W610" i="1"/>
  <c r="V625" i="1"/>
  <c r="U625" i="1"/>
  <c r="V634" i="1"/>
  <c r="U634" i="1"/>
  <c r="W104" i="1"/>
  <c r="X513" i="1"/>
  <c r="W513" i="1"/>
  <c r="X644" i="1"/>
  <c r="W644" i="1"/>
  <c r="U45" i="1"/>
  <c r="U53" i="1"/>
  <c r="U61" i="1"/>
  <c r="U69" i="1"/>
  <c r="V77" i="1"/>
  <c r="W87" i="1"/>
  <c r="W89" i="1"/>
  <c r="W91" i="1"/>
  <c r="W96" i="1"/>
  <c r="W98" i="1"/>
  <c r="W105" i="1"/>
  <c r="W110" i="1"/>
  <c r="V122" i="1"/>
  <c r="W139" i="1"/>
  <c r="W145" i="1"/>
  <c r="W149" i="1"/>
  <c r="W153" i="1"/>
  <c r="W155" i="1"/>
  <c r="U160" i="1"/>
  <c r="W170" i="1"/>
  <c r="W178" i="1"/>
  <c r="U180" i="1"/>
  <c r="V186" i="1"/>
  <c r="V190" i="1"/>
  <c r="X192" i="1"/>
  <c r="V194" i="1"/>
  <c r="U269" i="1"/>
  <c r="X274" i="1"/>
  <c r="W274" i="1"/>
  <c r="V284" i="1"/>
  <c r="U284" i="1"/>
  <c r="V356" i="1"/>
  <c r="U356" i="1"/>
  <c r="V394" i="1"/>
  <c r="U394" i="1"/>
  <c r="V403" i="1"/>
  <c r="U403" i="1"/>
  <c r="X441" i="1"/>
  <c r="W441" i="1"/>
  <c r="W483" i="1"/>
  <c r="X483" i="1"/>
  <c r="W569" i="1"/>
  <c r="X569" i="1"/>
  <c r="X290" i="1"/>
  <c r="W290" i="1"/>
  <c r="U346" i="1"/>
  <c r="V346" i="1"/>
  <c r="V419" i="1"/>
  <c r="U419" i="1"/>
  <c r="V471" i="1"/>
  <c r="U471" i="1"/>
  <c r="X488" i="1"/>
  <c r="W488" i="1"/>
  <c r="U513" i="1"/>
  <c r="V513" i="1"/>
  <c r="X612" i="1"/>
  <c r="W612" i="1"/>
  <c r="X282" i="1"/>
  <c r="W282" i="1"/>
  <c r="X594" i="1"/>
  <c r="W594" i="1"/>
  <c r="U627" i="1"/>
  <c r="V627" i="1"/>
  <c r="V902" i="1"/>
  <c r="U902" i="1"/>
  <c r="W934" i="1"/>
  <c r="X934" i="1"/>
  <c r="U48" i="1"/>
  <c r="U56" i="1"/>
  <c r="U64" i="1"/>
  <c r="U72" i="1"/>
  <c r="W77" i="1"/>
  <c r="V80" i="1"/>
  <c r="V85" i="1"/>
  <c r="V94" i="1"/>
  <c r="W103" i="1"/>
  <c r="W107" i="1"/>
  <c r="V112" i="1"/>
  <c r="W115" i="1"/>
  <c r="X118" i="1"/>
  <c r="U120" i="1"/>
  <c r="U129" i="1"/>
  <c r="U133" i="1"/>
  <c r="W135" i="1"/>
  <c r="V137" i="1"/>
  <c r="W141" i="1"/>
  <c r="U152" i="1"/>
  <c r="W157" i="1"/>
  <c r="V162" i="1"/>
  <c r="W186" i="1"/>
  <c r="U188" i="1"/>
  <c r="W194" i="1"/>
  <c r="X204" i="1"/>
  <c r="W247" i="1"/>
  <c r="X252" i="1"/>
  <c r="W257" i="1"/>
  <c r="W259" i="1"/>
  <c r="V305" i="1"/>
  <c r="U305" i="1"/>
  <c r="V311" i="1"/>
  <c r="U311" i="1"/>
  <c r="X341" i="1"/>
  <c r="W341" i="1"/>
  <c r="V363" i="1"/>
  <c r="U363" i="1"/>
  <c r="W382" i="1"/>
  <c r="W391" i="1"/>
  <c r="X391" i="1"/>
  <c r="V412" i="1"/>
  <c r="U412" i="1"/>
  <c r="W457" i="1"/>
  <c r="X530" i="1"/>
  <c r="W530" i="1"/>
  <c r="V573" i="1"/>
  <c r="U573" i="1"/>
  <c r="U579" i="1"/>
  <c r="V579" i="1"/>
  <c r="W629" i="1"/>
  <c r="X629" i="1"/>
  <c r="V640" i="1"/>
  <c r="U640" i="1"/>
  <c r="W300" i="1"/>
  <c r="X300" i="1"/>
  <c r="X354" i="1"/>
  <c r="W354" i="1"/>
  <c r="X371" i="1"/>
  <c r="W371" i="1"/>
  <c r="X389" i="1"/>
  <c r="W389" i="1"/>
  <c r="W547" i="1"/>
  <c r="X547" i="1"/>
  <c r="U571" i="1"/>
  <c r="V571" i="1"/>
  <c r="V621" i="1"/>
  <c r="U621" i="1"/>
  <c r="V683" i="1"/>
  <c r="U683" i="1"/>
  <c r="U43" i="1"/>
  <c r="U51" i="1"/>
  <c r="U59" i="1"/>
  <c r="U67" i="1"/>
  <c r="W83" i="1"/>
  <c r="W94" i="1"/>
  <c r="V109" i="1"/>
  <c r="V117" i="1"/>
  <c r="W125" i="1"/>
  <c r="U131" i="1"/>
  <c r="W137" i="1"/>
  <c r="X180" i="1"/>
  <c r="U207" i="1"/>
  <c r="W215" i="1"/>
  <c r="W223" i="1"/>
  <c r="W231" i="1"/>
  <c r="W239" i="1"/>
  <c r="W261" i="1"/>
  <c r="V266" i="1"/>
  <c r="U290" i="1"/>
  <c r="V290" i="1"/>
  <c r="V297" i="1"/>
  <c r="U297" i="1"/>
  <c r="X321" i="1"/>
  <c r="W321" i="1"/>
  <c r="V336" i="1"/>
  <c r="U336" i="1"/>
  <c r="W397" i="1"/>
  <c r="V446" i="1"/>
  <c r="U446" i="1"/>
  <c r="V535" i="1"/>
  <c r="U535" i="1"/>
  <c r="V541" i="1"/>
  <c r="U541" i="1"/>
  <c r="V559" i="1"/>
  <c r="U559" i="1"/>
  <c r="X579" i="1"/>
  <c r="W579" i="1"/>
  <c r="U646" i="1"/>
  <c r="V646" i="1"/>
  <c r="X275" i="1"/>
  <c r="X281" i="1"/>
  <c r="W289" i="1"/>
  <c r="W293" i="1"/>
  <c r="V296" i="1"/>
  <c r="W301" i="1"/>
  <c r="X330" i="1"/>
  <c r="V332" i="1"/>
  <c r="X340" i="1"/>
  <c r="U343" i="1"/>
  <c r="V345" i="1"/>
  <c r="W353" i="1"/>
  <c r="X359" i="1"/>
  <c r="V362" i="1"/>
  <c r="X370" i="1"/>
  <c r="X373" i="1"/>
  <c r="X375" i="1"/>
  <c r="V455" i="1"/>
  <c r="U467" i="1"/>
  <c r="V472" i="1"/>
  <c r="X482" i="1"/>
  <c r="X497" i="1"/>
  <c r="X512" i="1"/>
  <c r="W519" i="1"/>
  <c r="X529" i="1"/>
  <c r="V534" i="1"/>
  <c r="X650" i="1"/>
  <c r="W650" i="1"/>
  <c r="X678" i="1"/>
  <c r="W678" i="1"/>
  <c r="X689" i="1"/>
  <c r="W689" i="1"/>
  <c r="V722" i="1"/>
  <c r="U722" i="1"/>
  <c r="V726" i="1"/>
  <c r="U726" i="1"/>
  <c r="X752" i="1"/>
  <c r="W752" i="1"/>
  <c r="V758" i="1"/>
  <c r="U758" i="1"/>
  <c r="X809" i="1"/>
  <c r="W809" i="1"/>
  <c r="V862" i="1"/>
  <c r="U862" i="1"/>
  <c r="V958" i="1"/>
  <c r="U958" i="1"/>
  <c r="W329" i="1"/>
  <c r="W454" i="1"/>
  <c r="W464" i="1"/>
  <c r="V743" i="1"/>
  <c r="U743" i="1"/>
  <c r="V773" i="1"/>
  <c r="U773" i="1"/>
  <c r="V807" i="1"/>
  <c r="U807" i="1"/>
  <c r="W826" i="1"/>
  <c r="X826" i="1"/>
  <c r="X847" i="1"/>
  <c r="W847" i="1"/>
  <c r="X859" i="1"/>
  <c r="W859" i="1"/>
  <c r="V873" i="1"/>
  <c r="U873" i="1"/>
  <c r="V883" i="1"/>
  <c r="U883" i="1"/>
  <c r="W910" i="1"/>
  <c r="X910" i="1"/>
  <c r="U919" i="1"/>
  <c r="V919" i="1"/>
  <c r="W333" i="1"/>
  <c r="W481" i="1"/>
  <c r="X515" i="1"/>
  <c r="W554" i="1"/>
  <c r="X599" i="1"/>
  <c r="X608" i="1"/>
  <c r="W614" i="1"/>
  <c r="W642" i="1"/>
  <c r="W652" i="1"/>
  <c r="X652" i="1"/>
  <c r="W655" i="1"/>
  <c r="X655" i="1"/>
  <c r="X680" i="1"/>
  <c r="W680" i="1"/>
  <c r="U724" i="1"/>
  <c r="V724" i="1"/>
  <c r="X777" i="1"/>
  <c r="W777" i="1"/>
  <c r="W279" i="1"/>
  <c r="U281" i="1"/>
  <c r="U303" i="1"/>
  <c r="W311" i="1"/>
  <c r="W325" i="1"/>
  <c r="U328" i="1"/>
  <c r="X394" i="1"/>
  <c r="U407" i="1"/>
  <c r="U410" i="1"/>
  <c r="U423" i="1"/>
  <c r="U426" i="1"/>
  <c r="U440" i="1"/>
  <c r="V473" i="1"/>
  <c r="U478" i="1"/>
  <c r="W490" i="1"/>
  <c r="W505" i="1"/>
  <c r="X507" i="1"/>
  <c r="U510" i="1"/>
  <c r="U512" i="1"/>
  <c r="V537" i="1"/>
  <c r="U544" i="1"/>
  <c r="U551" i="1"/>
  <c r="V561" i="1"/>
  <c r="X563" i="1"/>
  <c r="U566" i="1"/>
  <c r="W586" i="1"/>
  <c r="U588" i="1"/>
  <c r="U602" i="1"/>
  <c r="W604" i="1"/>
  <c r="W606" i="1"/>
  <c r="U617" i="1"/>
  <c r="W619" i="1"/>
  <c r="W623" i="1"/>
  <c r="X632" i="1"/>
  <c r="X636" i="1"/>
  <c r="W638" i="1"/>
  <c r="X640" i="1"/>
  <c r="W646" i="1"/>
  <c r="U649" i="1"/>
  <c r="V668" i="1"/>
  <c r="U668" i="1"/>
  <c r="V794" i="1"/>
  <c r="U794" i="1"/>
  <c r="V801" i="1"/>
  <c r="U801" i="1"/>
  <c r="V954" i="1"/>
  <c r="U954" i="1"/>
  <c r="V971" i="1"/>
  <c r="U971" i="1"/>
  <c r="W287" i="1"/>
  <c r="W297" i="1"/>
  <c r="W299" i="1"/>
  <c r="W305" i="1"/>
  <c r="W307" i="1"/>
  <c r="W313" i="1"/>
  <c r="W315" i="1"/>
  <c r="U320" i="1"/>
  <c r="V330" i="1"/>
  <c r="W338" i="1"/>
  <c r="U340" i="1"/>
  <c r="X356" i="1"/>
  <c r="W363" i="1"/>
  <c r="X367" i="1"/>
  <c r="V373" i="1"/>
  <c r="W381" i="1"/>
  <c r="X383" i="1"/>
  <c r="V392" i="1"/>
  <c r="W396" i="1"/>
  <c r="X398" i="1"/>
  <c r="W405" i="1"/>
  <c r="X407" i="1"/>
  <c r="W412" i="1"/>
  <c r="X414" i="1"/>
  <c r="W421" i="1"/>
  <c r="X423" i="1"/>
  <c r="W428" i="1"/>
  <c r="X430" i="1"/>
  <c r="U447" i="1"/>
  <c r="W448" i="1"/>
  <c r="X450" i="1"/>
  <c r="W456" i="1"/>
  <c r="W458" i="1"/>
  <c r="U461" i="1"/>
  <c r="W469" i="1"/>
  <c r="U487" i="1"/>
  <c r="U493" i="1"/>
  <c r="V497" i="1"/>
  <c r="U504" i="1"/>
  <c r="U519" i="1"/>
  <c r="W522" i="1"/>
  <c r="V529" i="1"/>
  <c r="W537" i="1"/>
  <c r="X539" i="1"/>
  <c r="W561" i="1"/>
  <c r="X566" i="1"/>
  <c r="U568" i="1"/>
  <c r="U578" i="1"/>
  <c r="U582" i="1"/>
  <c r="U584" i="1"/>
  <c r="W588" i="1"/>
  <c r="V590" i="1"/>
  <c r="U593" i="1"/>
  <c r="V595" i="1"/>
  <c r="X597" i="1"/>
  <c r="X621" i="1"/>
  <c r="W634" i="1"/>
  <c r="X674" i="1"/>
  <c r="W674" i="1"/>
  <c r="X685" i="1"/>
  <c r="W685" i="1"/>
  <c r="V735" i="1"/>
  <c r="U735" i="1"/>
  <c r="V767" i="1"/>
  <c r="U767" i="1"/>
  <c r="U824" i="1"/>
  <c r="V824" i="1"/>
  <c r="X876" i="1"/>
  <c r="W876" i="1"/>
  <c r="W925" i="1"/>
  <c r="X925" i="1"/>
  <c r="X940" i="1"/>
  <c r="W940" i="1"/>
  <c r="W277" i="1"/>
  <c r="W309" i="1"/>
  <c r="W317" i="1"/>
  <c r="V322" i="1"/>
  <c r="X348" i="1"/>
  <c r="U351" i="1"/>
  <c r="U359" i="1"/>
  <c r="U375" i="1"/>
  <c r="V465" i="1"/>
  <c r="X499" i="1"/>
  <c r="U502" i="1"/>
  <c r="U525" i="1"/>
  <c r="X531" i="1"/>
  <c r="V553" i="1"/>
  <c r="X555" i="1"/>
  <c r="U574" i="1"/>
  <c r="X576" i="1"/>
  <c r="W582" i="1"/>
  <c r="W590" i="1"/>
  <c r="W602" i="1"/>
  <c r="X611" i="1"/>
  <c r="U626" i="1"/>
  <c r="U628" i="1"/>
  <c r="V630" i="1"/>
  <c r="W643" i="1"/>
  <c r="U650" i="1"/>
  <c r="V650" i="1"/>
  <c r="W653" i="1"/>
  <c r="X653" i="1"/>
  <c r="V695" i="1"/>
  <c r="U695" i="1"/>
  <c r="V702" i="1"/>
  <c r="U702" i="1"/>
  <c r="X718" i="1"/>
  <c r="W718" i="1"/>
  <c r="V785" i="1"/>
  <c r="U785" i="1"/>
  <c r="X904" i="1"/>
  <c r="W904" i="1"/>
  <c r="X915" i="1"/>
  <c r="W915" i="1"/>
  <c r="X960" i="1"/>
  <c r="W960" i="1"/>
  <c r="V969" i="1"/>
  <c r="U969" i="1"/>
  <c r="U657" i="1"/>
  <c r="X669" i="1"/>
  <c r="U672" i="1"/>
  <c r="V674" i="1"/>
  <c r="U676" i="1"/>
  <c r="U680" i="1"/>
  <c r="V685" i="1"/>
  <c r="U777" i="1"/>
  <c r="X802" i="1"/>
  <c r="U809" i="1"/>
  <c r="X813" i="1"/>
  <c r="W815" i="1"/>
  <c r="W835" i="1"/>
  <c r="U838" i="1"/>
  <c r="V840" i="1"/>
  <c r="U847" i="1"/>
  <c r="W849" i="1"/>
  <c r="W855" i="1"/>
  <c r="U878" i="1"/>
  <c r="W884" i="1"/>
  <c r="X886" i="1"/>
  <c r="U889" i="1"/>
  <c r="U898" i="1"/>
  <c r="U910" i="1"/>
  <c r="U913" i="1"/>
  <c r="U915" i="1"/>
  <c r="W923" i="1"/>
  <c r="U934" i="1"/>
  <c r="X942" i="1"/>
  <c r="X945" i="1"/>
  <c r="X966" i="1"/>
  <c r="X977" i="1"/>
  <c r="W983" i="1"/>
  <c r="X985" i="1"/>
  <c r="W991" i="1"/>
  <c r="X993" i="1"/>
  <c r="X1009" i="1"/>
  <c r="X661" i="1"/>
  <c r="X687" i="1"/>
  <c r="X693" i="1"/>
  <c r="W704" i="1"/>
  <c r="X754" i="1"/>
  <c r="X756" i="1"/>
  <c r="W775" i="1"/>
  <c r="W783" i="1"/>
  <c r="X796" i="1"/>
  <c r="W832" i="1"/>
  <c r="X842" i="1"/>
  <c r="W851" i="1"/>
  <c r="X881" i="1"/>
  <c r="W891" i="1"/>
  <c r="X893" i="1"/>
  <c r="W908" i="1"/>
  <c r="W947" i="1"/>
  <c r="W979" i="1"/>
  <c r="W987" i="1"/>
  <c r="W995" i="1"/>
  <c r="W1003" i="1"/>
  <c r="W700" i="1"/>
  <c r="X714" i="1"/>
  <c r="W716" i="1"/>
  <c r="W720" i="1"/>
  <c r="X722" i="1"/>
  <c r="W724" i="1"/>
  <c r="W726" i="1"/>
  <c r="V728" i="1"/>
  <c r="V733" i="1"/>
  <c r="W741" i="1"/>
  <c r="U747" i="1"/>
  <c r="X765" i="1"/>
  <c r="X769" i="1"/>
  <c r="W771" i="1"/>
  <c r="X773" i="1"/>
  <c r="V779" i="1"/>
  <c r="U781" i="1"/>
  <c r="W785" i="1"/>
  <c r="V787" i="1"/>
  <c r="U790" i="1"/>
  <c r="V792" i="1"/>
  <c r="U799" i="1"/>
  <c r="W801" i="1"/>
  <c r="X805" i="1"/>
  <c r="W807" i="1"/>
  <c r="W811" i="1"/>
  <c r="W824" i="1"/>
  <c r="W828" i="1"/>
  <c r="U830" i="1"/>
  <c r="U834" i="1"/>
  <c r="V864" i="1"/>
  <c r="U1006" i="1"/>
  <c r="X664" i="1"/>
  <c r="W670" i="1"/>
  <c r="U710" i="1"/>
  <c r="W712" i="1"/>
  <c r="W733" i="1"/>
  <c r="X735" i="1"/>
  <c r="X743" i="1"/>
  <c r="W745" i="1"/>
  <c r="W767" i="1"/>
  <c r="X794" i="1"/>
  <c r="W803" i="1"/>
  <c r="X856" i="1"/>
  <c r="W864" i="1"/>
  <c r="X866" i="1"/>
  <c r="W956" i="1"/>
  <c r="U1010" i="1"/>
  <c r="U658" i="1"/>
  <c r="W660" i="1"/>
  <c r="W662" i="1"/>
  <c r="U673" i="1"/>
  <c r="W675" i="1"/>
  <c r="U679" i="1"/>
  <c r="V681" i="1"/>
  <c r="U686" i="1"/>
  <c r="U688" i="1"/>
  <c r="U690" i="1"/>
  <c r="U692" i="1"/>
  <c r="W749" i="1"/>
  <c r="W776" i="1"/>
  <c r="X834" i="1"/>
  <c r="W875" i="1"/>
  <c r="W877" i="1"/>
  <c r="U879" i="1"/>
  <c r="U882" i="1"/>
  <c r="W920" i="1"/>
  <c r="X926" i="1"/>
  <c r="X929" i="1"/>
  <c r="V935" i="1"/>
  <c r="X941" i="1"/>
  <c r="X950" i="1"/>
  <c r="X961" i="1"/>
  <c r="W976" i="1"/>
  <c r="X982" i="1"/>
  <c r="W984" i="1"/>
  <c r="X990" i="1"/>
  <c r="W992" i="1"/>
  <c r="X998" i="1"/>
  <c r="W1000" i="1"/>
  <c r="W1004" i="1"/>
  <c r="W1008" i="1"/>
  <c r="X677" i="1"/>
  <c r="W684" i="1"/>
  <c r="W688" i="1"/>
  <c r="W694" i="1"/>
  <c r="V696" i="1"/>
  <c r="V701" i="1"/>
  <c r="U715" i="1"/>
  <c r="X717" i="1"/>
  <c r="U719" i="1"/>
  <c r="W721" i="1"/>
  <c r="U723" i="1"/>
  <c r="W725" i="1"/>
  <c r="U727" i="1"/>
  <c r="U740" i="1"/>
  <c r="U742" i="1"/>
  <c r="X751" i="1"/>
  <c r="W757" i="1"/>
  <c r="V759" i="1"/>
  <c r="U766" i="1"/>
  <c r="U770" i="1"/>
  <c r="W772" i="1"/>
  <c r="U774" i="1"/>
  <c r="U778" i="1"/>
  <c r="U782" i="1"/>
  <c r="W784" i="1"/>
  <c r="U793" i="1"/>
  <c r="U806" i="1"/>
  <c r="X808" i="1"/>
  <c r="U821" i="1"/>
  <c r="U825" i="1"/>
  <c r="V827" i="1"/>
  <c r="U833" i="1"/>
  <c r="W839" i="1"/>
  <c r="X858" i="1"/>
  <c r="U861" i="1"/>
  <c r="V863" i="1"/>
  <c r="U872" i="1"/>
  <c r="U874" i="1"/>
  <c r="W888" i="1"/>
  <c r="W892" i="1"/>
  <c r="X894" i="1"/>
  <c r="X897" i="1"/>
  <c r="V903" i="1"/>
  <c r="W963" i="1"/>
  <c r="W658" i="1"/>
  <c r="W692" i="1"/>
  <c r="W696" i="1"/>
  <c r="W701" i="1"/>
  <c r="X703" i="1"/>
  <c r="W708" i="1"/>
  <c r="U734" i="1"/>
  <c r="V736" i="1"/>
  <c r="W742" i="1"/>
  <c r="V744" i="1"/>
  <c r="W755" i="1"/>
  <c r="W759" i="1"/>
  <c r="V764" i="1"/>
  <c r="V768" i="1"/>
  <c r="V791" i="1"/>
  <c r="X793" i="1"/>
  <c r="W795" i="1"/>
  <c r="W823" i="1"/>
  <c r="U829" i="1"/>
  <c r="W831" i="1"/>
  <c r="X850" i="1"/>
  <c r="U857" i="1"/>
  <c r="X861" i="1"/>
  <c r="U865" i="1"/>
  <c r="V867" i="1"/>
  <c r="X882" i="1"/>
  <c r="W968" i="1"/>
  <c r="F83" i="1"/>
  <c r="F158" i="1"/>
  <c r="X207" i="1"/>
  <c r="W207" i="1"/>
  <c r="F15" i="1"/>
  <c r="F21" i="1"/>
  <c r="F25" i="1"/>
  <c r="F30" i="1"/>
  <c r="F34" i="1"/>
  <c r="F38" i="1"/>
  <c r="F42" i="1"/>
  <c r="F46" i="1"/>
  <c r="F50" i="1"/>
  <c r="F53" i="1"/>
  <c r="F58" i="1"/>
  <c r="F61" i="1"/>
  <c r="F65" i="1"/>
  <c r="F67" i="1"/>
  <c r="V139" i="1"/>
  <c r="U139" i="1"/>
  <c r="U174" i="1"/>
  <c r="V174" i="1"/>
  <c r="V197" i="1"/>
  <c r="U197" i="1"/>
  <c r="X620" i="1"/>
  <c r="W62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W132" i="1"/>
  <c r="X132" i="1"/>
  <c r="W136" i="1"/>
  <c r="X136" i="1"/>
  <c r="U166" i="1"/>
  <c r="V166" i="1"/>
  <c r="F189" i="1"/>
  <c r="X199" i="1"/>
  <c r="W199" i="1"/>
  <c r="V285" i="1"/>
  <c r="U285" i="1"/>
  <c r="X303" i="1"/>
  <c r="W303" i="1"/>
  <c r="F341" i="1"/>
  <c r="W378" i="1"/>
  <c r="X378" i="1"/>
  <c r="U384" i="1"/>
  <c r="V384" i="1"/>
  <c r="F1004" i="1"/>
  <c r="F996" i="1"/>
  <c r="F988" i="1"/>
  <c r="F980" i="1"/>
  <c r="F972" i="1"/>
  <c r="F964" i="1"/>
  <c r="F956" i="1"/>
  <c r="F948" i="1"/>
  <c r="F940" i="1"/>
  <c r="F932" i="1"/>
  <c r="F924" i="1"/>
  <c r="F916" i="1"/>
  <c r="F908" i="1"/>
  <c r="F900" i="1"/>
  <c r="F892" i="1"/>
  <c r="F1005" i="1"/>
  <c r="F997" i="1"/>
  <c r="F989" i="1"/>
  <c r="F981" i="1"/>
  <c r="F973" i="1"/>
  <c r="F965" i="1"/>
  <c r="F957" i="1"/>
  <c r="F949" i="1"/>
  <c r="F941" i="1"/>
  <c r="F933" i="1"/>
  <c r="F925" i="1"/>
  <c r="F917" i="1"/>
  <c r="F909" i="1"/>
  <c r="F901" i="1"/>
  <c r="F893" i="1"/>
  <c r="F885" i="1"/>
  <c r="F1006" i="1"/>
  <c r="F998" i="1"/>
  <c r="F990" i="1"/>
  <c r="F982" i="1"/>
  <c r="F974" i="1"/>
  <c r="F966" i="1"/>
  <c r="F958" i="1"/>
  <c r="F950" i="1"/>
  <c r="F1007" i="1"/>
  <c r="F999" i="1"/>
  <c r="F991" i="1"/>
  <c r="F983" i="1"/>
  <c r="F975" i="1"/>
  <c r="F967" i="1"/>
  <c r="F959" i="1"/>
  <c r="F951" i="1"/>
  <c r="F1008" i="1"/>
  <c r="F1000" i="1"/>
  <c r="F992" i="1"/>
  <c r="F984" i="1"/>
  <c r="F976" i="1"/>
  <c r="F968" i="1"/>
  <c r="F960" i="1"/>
  <c r="F952" i="1"/>
  <c r="F944" i="1"/>
  <c r="F936" i="1"/>
  <c r="F928" i="1"/>
  <c r="F920" i="1"/>
  <c r="F912" i="1"/>
  <c r="F904" i="1"/>
  <c r="F896" i="1"/>
  <c r="F1009" i="1"/>
  <c r="F1001" i="1"/>
  <c r="F993" i="1"/>
  <c r="F985" i="1"/>
  <c r="F977" i="1"/>
  <c r="F969" i="1"/>
  <c r="F961" i="1"/>
  <c r="F953" i="1"/>
  <c r="F945" i="1"/>
  <c r="F937" i="1"/>
  <c r="F929" i="1"/>
  <c r="F921" i="1"/>
  <c r="F913" i="1"/>
  <c r="F905" i="1"/>
  <c r="F897" i="1"/>
  <c r="F889" i="1"/>
  <c r="F881" i="1"/>
  <c r="F873" i="1"/>
  <c r="F1010" i="1"/>
  <c r="F1002" i="1"/>
  <c r="F994" i="1"/>
  <c r="F986" i="1"/>
  <c r="F978" i="1"/>
  <c r="F970" i="1"/>
  <c r="F962" i="1"/>
  <c r="F954" i="1"/>
  <c r="F946" i="1"/>
  <c r="F938" i="1"/>
  <c r="F930" i="1"/>
  <c r="F922" i="1"/>
  <c r="F914" i="1"/>
  <c r="F906" i="1"/>
  <c r="F898" i="1"/>
  <c r="F890" i="1"/>
  <c r="F882" i="1"/>
  <c r="F874" i="1"/>
  <c r="F987" i="1"/>
  <c r="F971" i="1"/>
  <c r="F927" i="1"/>
  <c r="F895" i="1"/>
  <c r="F886" i="1"/>
  <c r="F880" i="1"/>
  <c r="F870" i="1"/>
  <c r="F864" i="1"/>
  <c r="F856" i="1"/>
  <c r="F848" i="1"/>
  <c r="F840" i="1"/>
  <c r="F832" i="1"/>
  <c r="F824" i="1"/>
  <c r="F816" i="1"/>
  <c r="F808" i="1"/>
  <c r="F800" i="1"/>
  <c r="F792" i="1"/>
  <c r="F784" i="1"/>
  <c r="F776" i="1"/>
  <c r="F768" i="1"/>
  <c r="F979" i="1"/>
  <c r="F942" i="1"/>
  <c r="F931" i="1"/>
  <c r="F910" i="1"/>
  <c r="F899" i="1"/>
  <c r="F883" i="1"/>
  <c r="F865" i="1"/>
  <c r="F857" i="1"/>
  <c r="F849" i="1"/>
  <c r="F841" i="1"/>
  <c r="F833" i="1"/>
  <c r="F825" i="1"/>
  <c r="F817" i="1"/>
  <c r="F809" i="1"/>
  <c r="F801" i="1"/>
  <c r="F793" i="1"/>
  <c r="F785" i="1"/>
  <c r="F777" i="1"/>
  <c r="F769" i="1"/>
  <c r="F761" i="1"/>
  <c r="F753" i="1"/>
  <c r="F947" i="1"/>
  <c r="F926" i="1"/>
  <c r="F915" i="1"/>
  <c r="F894" i="1"/>
  <c r="F879" i="1"/>
  <c r="F876" i="1"/>
  <c r="F869" i="1"/>
  <c r="F861" i="1"/>
  <c r="F853" i="1"/>
  <c r="F845" i="1"/>
  <c r="F837" i="1"/>
  <c r="F829" i="1"/>
  <c r="F821" i="1"/>
  <c r="F813" i="1"/>
  <c r="F805" i="1"/>
  <c r="F797" i="1"/>
  <c r="F789" i="1"/>
  <c r="F781" i="1"/>
  <c r="F773" i="1"/>
  <c r="F765" i="1"/>
  <c r="F757" i="1"/>
  <c r="F1003" i="1"/>
  <c r="F875" i="1"/>
  <c r="F860" i="1"/>
  <c r="F854" i="1"/>
  <c r="F812" i="1"/>
  <c r="F806" i="1"/>
  <c r="F787" i="1"/>
  <c r="F770" i="1"/>
  <c r="F767" i="1"/>
  <c r="F764" i="1"/>
  <c r="F747" i="1"/>
  <c r="F739" i="1"/>
  <c r="F995" i="1"/>
  <c r="F943" i="1"/>
  <c r="F919" i="1"/>
  <c r="F911" i="1"/>
  <c r="F887" i="1"/>
  <c r="F866" i="1"/>
  <c r="F852" i="1"/>
  <c r="F846" i="1"/>
  <c r="F835" i="1"/>
  <c r="F826" i="1"/>
  <c r="F823" i="1"/>
  <c r="F804" i="1"/>
  <c r="F798" i="1"/>
  <c r="F935" i="1"/>
  <c r="F903" i="1"/>
  <c r="F863" i="1"/>
  <c r="F844" i="1"/>
  <c r="F838" i="1"/>
  <c r="F818" i="1"/>
  <c r="F815" i="1"/>
  <c r="F796" i="1"/>
  <c r="F790" i="1"/>
  <c r="F771" i="1"/>
  <c r="F754" i="1"/>
  <c r="F749" i="1"/>
  <c r="F741" i="1"/>
  <c r="F733" i="1"/>
  <c r="F725" i="1"/>
  <c r="F717" i="1"/>
  <c r="F709" i="1"/>
  <c r="F939" i="1"/>
  <c r="F923" i="1"/>
  <c r="F907" i="1"/>
  <c r="F891" i="1"/>
  <c r="F871" i="1"/>
  <c r="F867" i="1"/>
  <c r="F858" i="1"/>
  <c r="F855" i="1"/>
  <c r="F836" i="1"/>
  <c r="F827" i="1"/>
  <c r="F810" i="1"/>
  <c r="F807" i="1"/>
  <c r="F788" i="1"/>
  <c r="F782" i="1"/>
  <c r="F758" i="1"/>
  <c r="F750" i="1"/>
  <c r="F742" i="1"/>
  <c r="F734" i="1"/>
  <c r="F726" i="1"/>
  <c r="F718" i="1"/>
  <c r="F710" i="1"/>
  <c r="F702" i="1"/>
  <c r="F694" i="1"/>
  <c r="F686" i="1"/>
  <c r="F877" i="1"/>
  <c r="F850" i="1"/>
  <c r="F847" i="1"/>
  <c r="F830" i="1"/>
  <c r="F819" i="1"/>
  <c r="F802" i="1"/>
  <c r="F799" i="1"/>
  <c r="F780" i="1"/>
  <c r="F774" i="1"/>
  <c r="F762" i="1"/>
  <c r="F755" i="1"/>
  <c r="F751" i="1"/>
  <c r="F743" i="1"/>
  <c r="F735" i="1"/>
  <c r="F955" i="1"/>
  <c r="F859" i="1"/>
  <c r="F842" i="1"/>
  <c r="F839" i="1"/>
  <c r="F828" i="1"/>
  <c r="F811" i="1"/>
  <c r="F794" i="1"/>
  <c r="F791" i="1"/>
  <c r="F934" i="1"/>
  <c r="F902" i="1"/>
  <c r="F878" i="1"/>
  <c r="F872" i="1"/>
  <c r="F862" i="1"/>
  <c r="F843" i="1"/>
  <c r="F834" i="1"/>
  <c r="F831" i="1"/>
  <c r="F820" i="1"/>
  <c r="F814" i="1"/>
  <c r="F795" i="1"/>
  <c r="F778" i="1"/>
  <c r="F775" i="1"/>
  <c r="F760" i="1"/>
  <c r="F746" i="1"/>
  <c r="F738" i="1"/>
  <c r="F730" i="1"/>
  <c r="F722" i="1"/>
  <c r="F714" i="1"/>
  <c r="F706" i="1"/>
  <c r="F698" i="1"/>
  <c r="F690" i="1"/>
  <c r="F682" i="1"/>
  <c r="F786" i="1"/>
  <c r="F763" i="1"/>
  <c r="F727" i="1"/>
  <c r="F724" i="1"/>
  <c r="F705" i="1"/>
  <c r="F691" i="1"/>
  <c r="F684" i="1"/>
  <c r="F675" i="1"/>
  <c r="F667" i="1"/>
  <c r="F659" i="1"/>
  <c r="F651" i="1"/>
  <c r="F643" i="1"/>
  <c r="F635" i="1"/>
  <c r="F627" i="1"/>
  <c r="F619" i="1"/>
  <c r="F611" i="1"/>
  <c r="F603" i="1"/>
  <c r="F595" i="1"/>
  <c r="F587" i="1"/>
  <c r="F918" i="1"/>
  <c r="F884" i="1"/>
  <c r="F851" i="1"/>
  <c r="F803" i="1"/>
  <c r="F740" i="1"/>
  <c r="F719" i="1"/>
  <c r="F716" i="1"/>
  <c r="F695" i="1"/>
  <c r="F688" i="1"/>
  <c r="F681" i="1"/>
  <c r="F676" i="1"/>
  <c r="F668" i="1"/>
  <c r="F660" i="1"/>
  <c r="F652" i="1"/>
  <c r="F644" i="1"/>
  <c r="F636" i="1"/>
  <c r="F628" i="1"/>
  <c r="F620" i="1"/>
  <c r="F612" i="1"/>
  <c r="F604" i="1"/>
  <c r="F596" i="1"/>
  <c r="F588" i="1"/>
  <c r="F580" i="1"/>
  <c r="F572" i="1"/>
  <c r="F783" i="1"/>
  <c r="F779" i="1"/>
  <c r="F766" i="1"/>
  <c r="F756" i="1"/>
  <c r="F744" i="1"/>
  <c r="F737" i="1"/>
  <c r="F723" i="1"/>
  <c r="F704" i="1"/>
  <c r="F697" i="1"/>
  <c r="F679" i="1"/>
  <c r="F672" i="1"/>
  <c r="F664" i="1"/>
  <c r="F656" i="1"/>
  <c r="F648" i="1"/>
  <c r="F640" i="1"/>
  <c r="F632" i="1"/>
  <c r="F624" i="1"/>
  <c r="F616" i="1"/>
  <c r="F608" i="1"/>
  <c r="F600" i="1"/>
  <c r="F592" i="1"/>
  <c r="F584" i="1"/>
  <c r="F576" i="1"/>
  <c r="F748" i="1"/>
  <c r="F700" i="1"/>
  <c r="F671" i="1"/>
  <c r="F665" i="1"/>
  <c r="F637" i="1"/>
  <c r="F634" i="1"/>
  <c r="F615" i="1"/>
  <c r="F609" i="1"/>
  <c r="F590" i="1"/>
  <c r="F577" i="1"/>
  <c r="F570" i="1"/>
  <c r="F564" i="1"/>
  <c r="F556" i="1"/>
  <c r="F548" i="1"/>
  <c r="F540" i="1"/>
  <c r="F532" i="1"/>
  <c r="F524" i="1"/>
  <c r="F516" i="1"/>
  <c r="F508" i="1"/>
  <c r="F500" i="1"/>
  <c r="F492" i="1"/>
  <c r="F729" i="1"/>
  <c r="F720" i="1"/>
  <c r="F711" i="1"/>
  <c r="F696" i="1"/>
  <c r="F663" i="1"/>
  <c r="F657" i="1"/>
  <c r="F822" i="1"/>
  <c r="F677" i="1"/>
  <c r="F674" i="1"/>
  <c r="F655" i="1"/>
  <c r="F649" i="1"/>
  <c r="F638" i="1"/>
  <c r="F621" i="1"/>
  <c r="F618" i="1"/>
  <c r="F599" i="1"/>
  <c r="F593" i="1"/>
  <c r="F578" i="1"/>
  <c r="F571" i="1"/>
  <c r="F566" i="1"/>
  <c r="F558" i="1"/>
  <c r="F550" i="1"/>
  <c r="F542" i="1"/>
  <c r="F534" i="1"/>
  <c r="F526" i="1"/>
  <c r="F518" i="1"/>
  <c r="F510" i="1"/>
  <c r="F502" i="1"/>
  <c r="F494" i="1"/>
  <c r="F486" i="1"/>
  <c r="F478" i="1"/>
  <c r="F470" i="1"/>
  <c r="F462" i="1"/>
  <c r="F454" i="1"/>
  <c r="F446" i="1"/>
  <c r="F888" i="1"/>
  <c r="F712" i="1"/>
  <c r="F703" i="1"/>
  <c r="F689" i="1"/>
  <c r="F680" i="1"/>
  <c r="F669" i="1"/>
  <c r="F666" i="1"/>
  <c r="F647" i="1"/>
  <c r="F630" i="1"/>
  <c r="F613" i="1"/>
  <c r="F610" i="1"/>
  <c r="F591" i="1"/>
  <c r="F585" i="1"/>
  <c r="F582" i="1"/>
  <c r="F575" i="1"/>
  <c r="F567" i="1"/>
  <c r="F559" i="1"/>
  <c r="F551" i="1"/>
  <c r="F543" i="1"/>
  <c r="F535" i="1"/>
  <c r="F527" i="1"/>
  <c r="F519" i="1"/>
  <c r="F511" i="1"/>
  <c r="F503" i="1"/>
  <c r="F495" i="1"/>
  <c r="F487" i="1"/>
  <c r="F479" i="1"/>
  <c r="F471" i="1"/>
  <c r="F463" i="1"/>
  <c r="F455" i="1"/>
  <c r="F447" i="1"/>
  <c r="F439" i="1"/>
  <c r="F963" i="1"/>
  <c r="F745" i="1"/>
  <c r="F736" i="1"/>
  <c r="F731" i="1"/>
  <c r="F707" i="1"/>
  <c r="F701" i="1"/>
  <c r="F678" i="1"/>
  <c r="F661" i="1"/>
  <c r="F658" i="1"/>
  <c r="F641" i="1"/>
  <c r="F622" i="1"/>
  <c r="F605" i="1"/>
  <c r="F602" i="1"/>
  <c r="F579" i="1"/>
  <c r="F568" i="1"/>
  <c r="F560" i="1"/>
  <c r="F552" i="1"/>
  <c r="F544" i="1"/>
  <c r="F536" i="1"/>
  <c r="F528" i="1"/>
  <c r="F520" i="1"/>
  <c r="F512" i="1"/>
  <c r="F504" i="1"/>
  <c r="F496" i="1"/>
  <c r="F488" i="1"/>
  <c r="F752" i="1"/>
  <c r="F721" i="1"/>
  <c r="F699" i="1"/>
  <c r="F692" i="1"/>
  <c r="F687" i="1"/>
  <c r="F685" i="1"/>
  <c r="F670" i="1"/>
  <c r="F653" i="1"/>
  <c r="F650" i="1"/>
  <c r="F639" i="1"/>
  <c r="F633" i="1"/>
  <c r="F614" i="1"/>
  <c r="F597" i="1"/>
  <c r="F594" i="1"/>
  <c r="F583" i="1"/>
  <c r="F561" i="1"/>
  <c r="F553" i="1"/>
  <c r="F545" i="1"/>
  <c r="F537" i="1"/>
  <c r="F529" i="1"/>
  <c r="F521" i="1"/>
  <c r="F513" i="1"/>
  <c r="F505" i="1"/>
  <c r="F497" i="1"/>
  <c r="F489" i="1"/>
  <c r="F868" i="1"/>
  <c r="F759" i="1"/>
  <c r="F732" i="1"/>
  <c r="F728" i="1"/>
  <c r="F715" i="1"/>
  <c r="F713" i="1"/>
  <c r="F708" i="1"/>
  <c r="F693" i="1"/>
  <c r="F673" i="1"/>
  <c r="F654" i="1"/>
  <c r="F645" i="1"/>
  <c r="F642" i="1"/>
  <c r="F623" i="1"/>
  <c r="F617" i="1"/>
  <c r="F598" i="1"/>
  <c r="F626" i="1"/>
  <c r="F569" i="1"/>
  <c r="F515" i="1"/>
  <c r="F506" i="1"/>
  <c r="F501" i="1"/>
  <c r="F485" i="1"/>
  <c r="F468" i="1"/>
  <c r="F465" i="1"/>
  <c r="F458" i="1"/>
  <c r="F434" i="1"/>
  <c r="F426" i="1"/>
  <c r="F418" i="1"/>
  <c r="F410" i="1"/>
  <c r="F402" i="1"/>
  <c r="F394" i="1"/>
  <c r="F386" i="1"/>
  <c r="F378" i="1"/>
  <c r="F370" i="1"/>
  <c r="F362" i="1"/>
  <c r="F607" i="1"/>
  <c r="F586" i="1"/>
  <c r="F563" i="1"/>
  <c r="F546" i="1"/>
  <c r="F541" i="1"/>
  <c r="F491" i="1"/>
  <c r="F483" i="1"/>
  <c r="F472" i="1"/>
  <c r="F461" i="1"/>
  <c r="F451" i="1"/>
  <c r="F440" i="1"/>
  <c r="F435" i="1"/>
  <c r="F427" i="1"/>
  <c r="F419" i="1"/>
  <c r="F411" i="1"/>
  <c r="F403" i="1"/>
  <c r="F395" i="1"/>
  <c r="F387" i="1"/>
  <c r="F379" i="1"/>
  <c r="F371" i="1"/>
  <c r="F363" i="1"/>
  <c r="F772" i="1"/>
  <c r="F631" i="1"/>
  <c r="F601" i="1"/>
  <c r="F574" i="1"/>
  <c r="F531" i="1"/>
  <c r="F522" i="1"/>
  <c r="F517" i="1"/>
  <c r="F476" i="1"/>
  <c r="F473" i="1"/>
  <c r="F466" i="1"/>
  <c r="F444" i="1"/>
  <c r="F441" i="1"/>
  <c r="F436" i="1"/>
  <c r="F428" i="1"/>
  <c r="F420" i="1"/>
  <c r="F412" i="1"/>
  <c r="F404" i="1"/>
  <c r="F565" i="1"/>
  <c r="F555" i="1"/>
  <c r="F507" i="1"/>
  <c r="F498" i="1"/>
  <c r="F493" i="1"/>
  <c r="F480" i="1"/>
  <c r="F469" i="1"/>
  <c r="F459" i="1"/>
  <c r="F448" i="1"/>
  <c r="F429" i="1"/>
  <c r="F421" i="1"/>
  <c r="F413" i="1"/>
  <c r="F405" i="1"/>
  <c r="F397" i="1"/>
  <c r="F389" i="1"/>
  <c r="F381" i="1"/>
  <c r="F629" i="1"/>
  <c r="F589" i="1"/>
  <c r="F538" i="1"/>
  <c r="F533" i="1"/>
  <c r="F484" i="1"/>
  <c r="F481" i="1"/>
  <c r="F474" i="1"/>
  <c r="F452" i="1"/>
  <c r="F449" i="1"/>
  <c r="F442" i="1"/>
  <c r="F437" i="1"/>
  <c r="F430" i="1"/>
  <c r="F422" i="1"/>
  <c r="F414" i="1"/>
  <c r="F406" i="1"/>
  <c r="F398" i="1"/>
  <c r="F390" i="1"/>
  <c r="F683" i="1"/>
  <c r="F646" i="1"/>
  <c r="F573" i="1"/>
  <c r="F554" i="1"/>
  <c r="F549" i="1"/>
  <c r="F539" i="1"/>
  <c r="F530" i="1"/>
  <c r="F525" i="1"/>
  <c r="F475" i="1"/>
  <c r="F464" i="1"/>
  <c r="F453" i="1"/>
  <c r="F443" i="1"/>
  <c r="F433" i="1"/>
  <c r="F425" i="1"/>
  <c r="F417" i="1"/>
  <c r="F409" i="1"/>
  <c r="F401" i="1"/>
  <c r="F393" i="1"/>
  <c r="F514" i="1"/>
  <c r="F432" i="1"/>
  <c r="F400" i="1"/>
  <c r="F384" i="1"/>
  <c r="F372" i="1"/>
  <c r="F361" i="1"/>
  <c r="F358" i="1"/>
  <c r="F350" i="1"/>
  <c r="F342" i="1"/>
  <c r="F334" i="1"/>
  <c r="F326" i="1"/>
  <c r="F557" i="1"/>
  <c r="F415" i="1"/>
  <c r="F376" i="1"/>
  <c r="F373" i="1"/>
  <c r="F366" i="1"/>
  <c r="F351" i="1"/>
  <c r="F343" i="1"/>
  <c r="F335" i="1"/>
  <c r="F327" i="1"/>
  <c r="F319" i="1"/>
  <c r="F311" i="1"/>
  <c r="F303" i="1"/>
  <c r="F295" i="1"/>
  <c r="F287" i="1"/>
  <c r="F279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581" i="1"/>
  <c r="F562" i="1"/>
  <c r="F408" i="1"/>
  <c r="F392" i="1"/>
  <c r="F382" i="1"/>
  <c r="F369" i="1"/>
  <c r="F359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662" i="1"/>
  <c r="F547" i="1"/>
  <c r="F499" i="1"/>
  <c r="F477" i="1"/>
  <c r="F460" i="1"/>
  <c r="F445" i="1"/>
  <c r="F423" i="1"/>
  <c r="F396" i="1"/>
  <c r="F374" i="1"/>
  <c r="F353" i="1"/>
  <c r="F345" i="1"/>
  <c r="F337" i="1"/>
  <c r="F329" i="1"/>
  <c r="F321" i="1"/>
  <c r="F313" i="1"/>
  <c r="F305" i="1"/>
  <c r="F297" i="1"/>
  <c r="F289" i="1"/>
  <c r="F281" i="1"/>
  <c r="F273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482" i="1"/>
  <c r="F450" i="1"/>
  <c r="F416" i="1"/>
  <c r="F385" i="1"/>
  <c r="F367" i="1"/>
  <c r="F354" i="1"/>
  <c r="F346" i="1"/>
  <c r="F338" i="1"/>
  <c r="F330" i="1"/>
  <c r="F322" i="1"/>
  <c r="F606" i="1"/>
  <c r="F523" i="1"/>
  <c r="F456" i="1"/>
  <c r="F438" i="1"/>
  <c r="F431" i="1"/>
  <c r="F399" i="1"/>
  <c r="F388" i="1"/>
  <c r="F383" i="1"/>
  <c r="F377" i="1"/>
  <c r="F360" i="1"/>
  <c r="F355" i="1"/>
  <c r="F347" i="1"/>
  <c r="F339" i="1"/>
  <c r="F331" i="1"/>
  <c r="F323" i="1"/>
  <c r="F315" i="1"/>
  <c r="F307" i="1"/>
  <c r="F299" i="1"/>
  <c r="F291" i="1"/>
  <c r="F283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380" i="1"/>
  <c r="F333" i="1"/>
  <c r="F308" i="1"/>
  <c r="F293" i="1"/>
  <c r="F290" i="1"/>
  <c r="F262" i="1"/>
  <c r="F212" i="1"/>
  <c r="F197" i="1"/>
  <c r="F194" i="1"/>
  <c r="F174" i="1"/>
  <c r="F166" i="1"/>
  <c r="F132" i="1"/>
  <c r="F125" i="1"/>
  <c r="F407" i="1"/>
  <c r="F368" i="1"/>
  <c r="F325" i="1"/>
  <c r="F316" i="1"/>
  <c r="F301" i="1"/>
  <c r="F298" i="1"/>
  <c r="F270" i="1"/>
  <c r="F244" i="1"/>
  <c r="F236" i="1"/>
  <c r="F228" i="1"/>
  <c r="F220" i="1"/>
  <c r="F205" i="1"/>
  <c r="F202" i="1"/>
  <c r="F182" i="1"/>
  <c r="F148" i="1"/>
  <c r="F136" i="1"/>
  <c r="F129" i="1"/>
  <c r="F122" i="1"/>
  <c r="F457" i="1"/>
  <c r="F375" i="1"/>
  <c r="F309" i="1"/>
  <c r="F306" i="1"/>
  <c r="F286" i="1"/>
  <c r="F278" i="1"/>
  <c r="F252" i="1"/>
  <c r="F213" i="1"/>
  <c r="F210" i="1"/>
  <c r="F190" i="1"/>
  <c r="F156" i="1"/>
  <c r="F140" i="1"/>
  <c r="F133" i="1"/>
  <c r="F126" i="1"/>
  <c r="F467" i="1"/>
  <c r="F364" i="1"/>
  <c r="F356" i="1"/>
  <c r="F317" i="1"/>
  <c r="F314" i="1"/>
  <c r="F294" i="1"/>
  <c r="F260" i="1"/>
  <c r="F245" i="1"/>
  <c r="F242" i="1"/>
  <c r="F237" i="1"/>
  <c r="F234" i="1"/>
  <c r="F229" i="1"/>
  <c r="F226" i="1"/>
  <c r="F221" i="1"/>
  <c r="F218" i="1"/>
  <c r="F198" i="1"/>
  <c r="F164" i="1"/>
  <c r="F149" i="1"/>
  <c r="F146" i="1"/>
  <c r="F137" i="1"/>
  <c r="F130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424" i="1"/>
  <c r="F365" i="1"/>
  <c r="F348" i="1"/>
  <c r="F302" i="1"/>
  <c r="F268" i="1"/>
  <c r="F253" i="1"/>
  <c r="F250" i="1"/>
  <c r="F206" i="1"/>
  <c r="F180" i="1"/>
  <c r="F172" i="1"/>
  <c r="F157" i="1"/>
  <c r="F154" i="1"/>
  <c r="F141" i="1"/>
  <c r="F134" i="1"/>
  <c r="F119" i="1"/>
  <c r="F625" i="1"/>
  <c r="F490" i="1"/>
  <c r="F391" i="1"/>
  <c r="F357" i="1"/>
  <c r="F340" i="1"/>
  <c r="F310" i="1"/>
  <c r="F284" i="1"/>
  <c r="F276" i="1"/>
  <c r="F261" i="1"/>
  <c r="F258" i="1"/>
  <c r="F238" i="1"/>
  <c r="F230" i="1"/>
  <c r="F222" i="1"/>
  <c r="F214" i="1"/>
  <c r="F188" i="1"/>
  <c r="F165" i="1"/>
  <c r="F162" i="1"/>
  <c r="F138" i="1"/>
  <c r="F120" i="1"/>
  <c r="F87" i="1"/>
  <c r="X122" i="1"/>
  <c r="W122" i="1"/>
  <c r="F14" i="1"/>
  <c r="F19" i="1"/>
  <c r="F26" i="1"/>
  <c r="F33" i="1"/>
  <c r="F40" i="1"/>
  <c r="F48" i="1"/>
  <c r="F57" i="1"/>
  <c r="F71" i="1"/>
  <c r="W76" i="1"/>
  <c r="F78" i="1"/>
  <c r="W80" i="1"/>
  <c r="F82" i="1"/>
  <c r="F86" i="1"/>
  <c r="V96" i="1"/>
  <c r="V104" i="1"/>
  <c r="V125" i="1"/>
  <c r="U125" i="1"/>
  <c r="V135" i="1"/>
  <c r="U135" i="1"/>
  <c r="X174" i="1"/>
  <c r="W174" i="1"/>
  <c r="V279" i="1"/>
  <c r="U279" i="1"/>
  <c r="F300" i="1"/>
  <c r="F324" i="1"/>
  <c r="F332" i="1"/>
  <c r="F75" i="1"/>
  <c r="F79" i="1"/>
  <c r="W148" i="1"/>
  <c r="X148" i="1"/>
  <c r="V189" i="1"/>
  <c r="U189" i="1"/>
  <c r="V259" i="1"/>
  <c r="U259" i="1"/>
  <c r="F282" i="1"/>
  <c r="V293" i="1"/>
  <c r="U293" i="1"/>
  <c r="V333" i="1"/>
  <c r="U333" i="1"/>
  <c r="V341" i="1"/>
  <c r="U341" i="1"/>
  <c r="F509" i="1"/>
  <c r="F11" i="1"/>
  <c r="F16" i="1"/>
  <c r="F20" i="1"/>
  <c r="F24" i="1"/>
  <c r="F28" i="1"/>
  <c r="F32" i="1"/>
  <c r="F36" i="1"/>
  <c r="F41" i="1"/>
  <c r="F44" i="1"/>
  <c r="F47" i="1"/>
  <c r="F52" i="1"/>
  <c r="F55" i="1"/>
  <c r="F60" i="1"/>
  <c r="F62" i="1"/>
  <c r="F66" i="1"/>
  <c r="F69" i="1"/>
  <c r="F72" i="1"/>
  <c r="U158" i="1"/>
  <c r="V158" i="1"/>
  <c r="V251" i="1"/>
  <c r="U251" i="1"/>
  <c r="F266" i="1"/>
  <c r="V75" i="1"/>
  <c r="V79" i="1"/>
  <c r="V83" i="1"/>
  <c r="V87" i="1"/>
  <c r="V93" i="1"/>
  <c r="V101" i="1"/>
  <c r="F121" i="1"/>
  <c r="V163" i="1"/>
  <c r="U163" i="1"/>
  <c r="F173" i="1"/>
  <c r="X182" i="1"/>
  <c r="W182" i="1"/>
  <c r="F204" i="1"/>
  <c r="F246" i="1"/>
  <c r="W256" i="1"/>
  <c r="X256" i="1"/>
  <c r="F277" i="1"/>
  <c r="F292" i="1"/>
  <c r="F318" i="1"/>
  <c r="X366" i="1"/>
  <c r="W366" i="1"/>
  <c r="V432" i="1"/>
  <c r="U432" i="1"/>
  <c r="X166" i="1"/>
  <c r="W166" i="1"/>
  <c r="F269" i="1"/>
  <c r="F12" i="1"/>
  <c r="F17" i="1"/>
  <c r="F22" i="1"/>
  <c r="F27" i="1"/>
  <c r="F31" i="1"/>
  <c r="F37" i="1"/>
  <c r="F43" i="1"/>
  <c r="F49" i="1"/>
  <c r="F54" i="1"/>
  <c r="F59" i="1"/>
  <c r="F63" i="1"/>
  <c r="F68" i="1"/>
  <c r="F74" i="1"/>
  <c r="F186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F77" i="1"/>
  <c r="F81" i="1"/>
  <c r="F85" i="1"/>
  <c r="F89" i="1"/>
  <c r="V121" i="1"/>
  <c r="U121" i="1"/>
  <c r="F128" i="1"/>
  <c r="F144" i="1"/>
  <c r="V155" i="1"/>
  <c r="U155" i="1"/>
  <c r="W168" i="1"/>
  <c r="X168" i="1"/>
  <c r="F170" i="1"/>
  <c r="F196" i="1"/>
  <c r="U262" i="1"/>
  <c r="V262" i="1"/>
  <c r="V277" i="1"/>
  <c r="U277" i="1"/>
  <c r="W308" i="1"/>
  <c r="X308" i="1"/>
  <c r="V318" i="1"/>
  <c r="U318" i="1"/>
  <c r="X358" i="1"/>
  <c r="W358" i="1"/>
  <c r="X361" i="1"/>
  <c r="W361" i="1"/>
  <c r="F13" i="1"/>
  <c r="F18" i="1"/>
  <c r="F23" i="1"/>
  <c r="F29" i="1"/>
  <c r="F35" i="1"/>
  <c r="F39" i="1"/>
  <c r="F45" i="1"/>
  <c r="F51" i="1"/>
  <c r="F56" i="1"/>
  <c r="F64" i="1"/>
  <c r="F70" i="1"/>
  <c r="W264" i="1"/>
  <c r="X264" i="1"/>
  <c r="V78" i="1"/>
  <c r="V82" i="1"/>
  <c r="V86" i="1"/>
  <c r="V95" i="1"/>
  <c r="V103" i="1"/>
  <c r="F124" i="1"/>
  <c r="F142" i="1"/>
  <c r="F181" i="1"/>
  <c r="W212" i="1"/>
  <c r="X212" i="1"/>
  <c r="W220" i="1"/>
  <c r="X220" i="1"/>
  <c r="W228" i="1"/>
  <c r="X228" i="1"/>
  <c r="W236" i="1"/>
  <c r="X236" i="1"/>
  <c r="W244" i="1"/>
  <c r="X244" i="1"/>
  <c r="F254" i="1"/>
  <c r="X262" i="1"/>
  <c r="W262" i="1"/>
  <c r="F274" i="1"/>
  <c r="V287" i="1"/>
  <c r="U287" i="1"/>
  <c r="V295" i="1"/>
  <c r="U295" i="1"/>
  <c r="F73" i="1"/>
  <c r="W74" i="1"/>
  <c r="F76" i="1"/>
  <c r="W78" i="1"/>
  <c r="F80" i="1"/>
  <c r="W82" i="1"/>
  <c r="F84" i="1"/>
  <c r="F88" i="1"/>
  <c r="V92" i="1"/>
  <c r="V100" i="1"/>
  <c r="U142" i="1"/>
  <c r="V142" i="1"/>
  <c r="F150" i="1"/>
  <c r="W160" i="1"/>
  <c r="X160" i="1"/>
  <c r="W176" i="1"/>
  <c r="X176" i="1"/>
  <c r="F178" i="1"/>
  <c r="V191" i="1"/>
  <c r="U191" i="1"/>
  <c r="V199" i="1"/>
  <c r="U199" i="1"/>
  <c r="U254" i="1"/>
  <c r="V254" i="1"/>
  <c r="X270" i="1"/>
  <c r="W270" i="1"/>
  <c r="F285" i="1"/>
  <c r="X295" i="1"/>
  <c r="W295" i="1"/>
  <c r="X351" i="1"/>
  <c r="W351" i="1"/>
  <c r="V147" i="1"/>
  <c r="U147" i="1"/>
  <c r="X158" i="1"/>
  <c r="W158" i="1"/>
  <c r="X184" i="1"/>
  <c r="V219" i="1"/>
  <c r="U219" i="1"/>
  <c r="V227" i="1"/>
  <c r="U227" i="1"/>
  <c r="V235" i="1"/>
  <c r="U235" i="1"/>
  <c r="V243" i="1"/>
  <c r="U243" i="1"/>
  <c r="X254" i="1"/>
  <c r="W254" i="1"/>
  <c r="V315" i="1"/>
  <c r="U315" i="1"/>
  <c r="X318" i="1"/>
  <c r="W318" i="1"/>
  <c r="V326" i="1"/>
  <c r="U326" i="1"/>
  <c r="V349" i="1"/>
  <c r="U349" i="1"/>
  <c r="X384" i="1"/>
  <c r="W384" i="1"/>
  <c r="V393" i="1"/>
  <c r="U393" i="1"/>
  <c r="V492" i="1"/>
  <c r="U492" i="1"/>
  <c r="X150" i="1"/>
  <c r="W150" i="1"/>
  <c r="V211" i="1"/>
  <c r="U211" i="1"/>
  <c r="X246" i="1"/>
  <c r="W246" i="1"/>
  <c r="V307" i="1"/>
  <c r="U307" i="1"/>
  <c r="X326" i="1"/>
  <c r="W326" i="1"/>
  <c r="V334" i="1"/>
  <c r="U334" i="1"/>
  <c r="V357" i="1"/>
  <c r="U357" i="1"/>
  <c r="X376" i="1"/>
  <c r="W376" i="1"/>
  <c r="U389" i="1"/>
  <c r="V389" i="1"/>
  <c r="X478" i="1"/>
  <c r="W478" i="1"/>
  <c r="V203" i="1"/>
  <c r="U203" i="1"/>
  <c r="X214" i="1"/>
  <c r="W214" i="1"/>
  <c r="X222" i="1"/>
  <c r="W222" i="1"/>
  <c r="X230" i="1"/>
  <c r="W230" i="1"/>
  <c r="X238" i="1"/>
  <c r="W238" i="1"/>
  <c r="V299" i="1"/>
  <c r="U299" i="1"/>
  <c r="X310" i="1"/>
  <c r="W310" i="1"/>
  <c r="X319" i="1"/>
  <c r="W319" i="1"/>
  <c r="X334" i="1"/>
  <c r="W334" i="1"/>
  <c r="V342" i="1"/>
  <c r="U342" i="1"/>
  <c r="U365" i="1"/>
  <c r="V365" i="1"/>
  <c r="X418" i="1"/>
  <c r="W418" i="1"/>
  <c r="U127" i="1"/>
  <c r="W131" i="1"/>
  <c r="U165" i="1"/>
  <c r="U167" i="1"/>
  <c r="U175" i="1"/>
  <c r="W183" i="1"/>
  <c r="V195" i="1"/>
  <c r="U195" i="1"/>
  <c r="X206" i="1"/>
  <c r="W206" i="1"/>
  <c r="V214" i="1"/>
  <c r="V222" i="1"/>
  <c r="V230" i="1"/>
  <c r="V238" i="1"/>
  <c r="U261" i="1"/>
  <c r="U263" i="1"/>
  <c r="W271" i="1"/>
  <c r="V291" i="1"/>
  <c r="U291" i="1"/>
  <c r="X302" i="1"/>
  <c r="W302" i="1"/>
  <c r="V310" i="1"/>
  <c r="V317" i="1"/>
  <c r="U317" i="1"/>
  <c r="U319" i="1"/>
  <c r="X327" i="1"/>
  <c r="W327" i="1"/>
  <c r="X342" i="1"/>
  <c r="W342" i="1"/>
  <c r="V350" i="1"/>
  <c r="U350" i="1"/>
  <c r="V409" i="1"/>
  <c r="U409" i="1"/>
  <c r="X551" i="1"/>
  <c r="W551" i="1"/>
  <c r="U123" i="1"/>
  <c r="X124" i="1"/>
  <c r="W127" i="1"/>
  <c r="V134" i="1"/>
  <c r="W138" i="1"/>
  <c r="U141" i="1"/>
  <c r="X144" i="1"/>
  <c r="U157" i="1"/>
  <c r="U159" i="1"/>
  <c r="W167" i="1"/>
  <c r="W175" i="1"/>
  <c r="V187" i="1"/>
  <c r="U187" i="1"/>
  <c r="X196" i="1"/>
  <c r="X198" i="1"/>
  <c r="W198" i="1"/>
  <c r="V206" i="1"/>
  <c r="X216" i="1"/>
  <c r="X224" i="1"/>
  <c r="X232" i="1"/>
  <c r="X240" i="1"/>
  <c r="U253" i="1"/>
  <c r="U255" i="1"/>
  <c r="W263" i="1"/>
  <c r="V275" i="1"/>
  <c r="U275" i="1"/>
  <c r="V283" i="1"/>
  <c r="U283" i="1"/>
  <c r="X292" i="1"/>
  <c r="X294" i="1"/>
  <c r="W294" i="1"/>
  <c r="V302" i="1"/>
  <c r="X312" i="1"/>
  <c r="X335" i="1"/>
  <c r="W335" i="1"/>
  <c r="X350" i="1"/>
  <c r="W350" i="1"/>
  <c r="U381" i="1"/>
  <c r="V381" i="1"/>
  <c r="V386" i="1"/>
  <c r="U386" i="1"/>
  <c r="V400" i="1"/>
  <c r="U400" i="1"/>
  <c r="X409" i="1"/>
  <c r="W409" i="1"/>
  <c r="X120" i="1"/>
  <c r="V130" i="1"/>
  <c r="U143" i="1"/>
  <c r="U149" i="1"/>
  <c r="U151" i="1"/>
  <c r="W159" i="1"/>
  <c r="V171" i="1"/>
  <c r="U171" i="1"/>
  <c r="V179" i="1"/>
  <c r="U179" i="1"/>
  <c r="X188" i="1"/>
  <c r="X190" i="1"/>
  <c r="W190" i="1"/>
  <c r="V198" i="1"/>
  <c r="X208" i="1"/>
  <c r="U221" i="1"/>
  <c r="U229" i="1"/>
  <c r="U237" i="1"/>
  <c r="U245" i="1"/>
  <c r="U247" i="1"/>
  <c r="W255" i="1"/>
  <c r="V267" i="1"/>
  <c r="U267" i="1"/>
  <c r="X276" i="1"/>
  <c r="X278" i="1"/>
  <c r="W278" i="1"/>
  <c r="X284" i="1"/>
  <c r="X286" i="1"/>
  <c r="W286" i="1"/>
  <c r="V294" i="1"/>
  <c r="X304" i="1"/>
  <c r="X320" i="1"/>
  <c r="W320" i="1"/>
  <c r="V325" i="1"/>
  <c r="U325" i="1"/>
  <c r="X343" i="1"/>
  <c r="W343" i="1"/>
  <c r="V358" i="1"/>
  <c r="U358" i="1"/>
  <c r="V361" i="1"/>
  <c r="U361" i="1"/>
  <c r="V368" i="1"/>
  <c r="U368" i="1"/>
  <c r="W386" i="1"/>
  <c r="X386" i="1"/>
  <c r="X446" i="1"/>
  <c r="W446" i="1"/>
  <c r="X525" i="1"/>
  <c r="W525" i="1"/>
  <c r="W328" i="1"/>
  <c r="W336" i="1"/>
  <c r="W344" i="1"/>
  <c r="W352" i="1"/>
  <c r="X368" i="1"/>
  <c r="W368" i="1"/>
  <c r="W369" i="1"/>
  <c r="V401" i="1"/>
  <c r="U401" i="1"/>
  <c r="V424" i="1"/>
  <c r="U424" i="1"/>
  <c r="V433" i="1"/>
  <c r="U433" i="1"/>
  <c r="U457" i="1"/>
  <c r="V457" i="1"/>
  <c r="U693" i="1"/>
  <c r="V693" i="1"/>
  <c r="V730" i="1"/>
  <c r="U730" i="1"/>
  <c r="V932" i="1"/>
  <c r="U932" i="1"/>
  <c r="X401" i="1"/>
  <c r="W401" i="1"/>
  <c r="X410" i="1"/>
  <c r="W410" i="1"/>
  <c r="X433" i="1"/>
  <c r="W433" i="1"/>
  <c r="V438" i="1"/>
  <c r="U438" i="1"/>
  <c r="V470" i="1"/>
  <c r="U470" i="1"/>
  <c r="X487" i="1"/>
  <c r="W487" i="1"/>
  <c r="X501" i="1"/>
  <c r="W501" i="1"/>
  <c r="V532" i="1"/>
  <c r="U532" i="1"/>
  <c r="X549" i="1"/>
  <c r="W549" i="1"/>
  <c r="W702" i="1"/>
  <c r="X702" i="1"/>
  <c r="X739" i="1"/>
  <c r="W739" i="1"/>
  <c r="U741" i="1"/>
  <c r="V741" i="1"/>
  <c r="X360" i="1"/>
  <c r="W360" i="1"/>
  <c r="V416" i="1"/>
  <c r="U416" i="1"/>
  <c r="V425" i="1"/>
  <c r="U425" i="1"/>
  <c r="V450" i="1"/>
  <c r="U450" i="1"/>
  <c r="V518" i="1"/>
  <c r="U518" i="1"/>
  <c r="X532" i="1"/>
  <c r="W532" i="1"/>
  <c r="V564" i="1"/>
  <c r="U564" i="1"/>
  <c r="X595" i="1"/>
  <c r="W595" i="1"/>
  <c r="U638" i="1"/>
  <c r="V638" i="1"/>
  <c r="U323" i="1"/>
  <c r="U331" i="1"/>
  <c r="U339" i="1"/>
  <c r="U347" i="1"/>
  <c r="U355" i="1"/>
  <c r="U360" i="1"/>
  <c r="U370" i="1"/>
  <c r="V374" i="1"/>
  <c r="U374" i="1"/>
  <c r="U377" i="1"/>
  <c r="U383" i="1"/>
  <c r="X402" i="1"/>
  <c r="W402" i="1"/>
  <c r="X425" i="1"/>
  <c r="W425" i="1"/>
  <c r="X434" i="1"/>
  <c r="W434" i="1"/>
  <c r="V453" i="1"/>
  <c r="U453" i="1"/>
  <c r="V460" i="1"/>
  <c r="U460" i="1"/>
  <c r="V499" i="1"/>
  <c r="U499" i="1"/>
  <c r="X556" i="1"/>
  <c r="W556" i="1"/>
  <c r="U367" i="1"/>
  <c r="W377" i="1"/>
  <c r="U385" i="1"/>
  <c r="V408" i="1"/>
  <c r="U408" i="1"/>
  <c r="V417" i="1"/>
  <c r="U417" i="1"/>
  <c r="X439" i="1"/>
  <c r="W439" i="1"/>
  <c r="V443" i="1"/>
  <c r="U443" i="1"/>
  <c r="X453" i="1"/>
  <c r="W453" i="1"/>
  <c r="X468" i="1"/>
  <c r="W468" i="1"/>
  <c r="X471" i="1"/>
  <c r="W471" i="1"/>
  <c r="V475" i="1"/>
  <c r="U475" i="1"/>
  <c r="X485" i="1"/>
  <c r="W485" i="1"/>
  <c r="X527" i="1"/>
  <c r="W527" i="1"/>
  <c r="V366" i="1"/>
  <c r="U366" i="1"/>
  <c r="X417" i="1"/>
  <c r="W417" i="1"/>
  <c r="X426" i="1"/>
  <c r="W426" i="1"/>
  <c r="W443" i="1"/>
  <c r="X443" i="1"/>
  <c r="W475" i="1"/>
  <c r="X475" i="1"/>
  <c r="X508" i="1"/>
  <c r="W508" i="1"/>
  <c r="V539" i="1"/>
  <c r="U539" i="1"/>
  <c r="V542" i="1"/>
  <c r="U542" i="1"/>
  <c r="V397" i="1"/>
  <c r="V405" i="1"/>
  <c r="V413" i="1"/>
  <c r="V421" i="1"/>
  <c r="V429" i="1"/>
  <c r="W437" i="1"/>
  <c r="V458" i="1"/>
  <c r="U458" i="1"/>
  <c r="V469" i="1"/>
  <c r="X486" i="1"/>
  <c r="W495" i="1"/>
  <c r="V508" i="1"/>
  <c r="U508" i="1"/>
  <c r="V515" i="1"/>
  <c r="U515" i="1"/>
  <c r="X541" i="1"/>
  <c r="W541" i="1"/>
  <c r="V556" i="1"/>
  <c r="U556" i="1"/>
  <c r="W584" i="1"/>
  <c r="X584" i="1"/>
  <c r="V599" i="1"/>
  <c r="U599" i="1"/>
  <c r="W624" i="1"/>
  <c r="X624" i="1"/>
  <c r="V632" i="1"/>
  <c r="U632" i="1"/>
  <c r="V642" i="1"/>
  <c r="U642" i="1"/>
  <c r="V648" i="1"/>
  <c r="U648" i="1"/>
  <c r="X676" i="1"/>
  <c r="W676" i="1"/>
  <c r="W395" i="1"/>
  <c r="W403" i="1"/>
  <c r="W411" i="1"/>
  <c r="W419" i="1"/>
  <c r="W427" i="1"/>
  <c r="W435" i="1"/>
  <c r="X460" i="1"/>
  <c r="W460" i="1"/>
  <c r="W461" i="1"/>
  <c r="X492" i="1"/>
  <c r="W492" i="1"/>
  <c r="W503" i="1"/>
  <c r="V516" i="1"/>
  <c r="U516" i="1"/>
  <c r="V523" i="1"/>
  <c r="U523" i="1"/>
  <c r="V547" i="1"/>
  <c r="U547" i="1"/>
  <c r="X564" i="1"/>
  <c r="W564" i="1"/>
  <c r="W577" i="1"/>
  <c r="X577" i="1"/>
  <c r="X585" i="1"/>
  <c r="W585" i="1"/>
  <c r="U643" i="1"/>
  <c r="V643" i="1"/>
  <c r="X651" i="1"/>
  <c r="W651" i="1"/>
  <c r="V737" i="1"/>
  <c r="U737" i="1"/>
  <c r="V442" i="1"/>
  <c r="U442" i="1"/>
  <c r="V474" i="1"/>
  <c r="U474" i="1"/>
  <c r="X509" i="1"/>
  <c r="W509" i="1"/>
  <c r="X516" i="1"/>
  <c r="W516" i="1"/>
  <c r="V540" i="1"/>
  <c r="U540" i="1"/>
  <c r="X557" i="1"/>
  <c r="W557" i="1"/>
  <c r="V623" i="1"/>
  <c r="U623" i="1"/>
  <c r="W679" i="1"/>
  <c r="X679" i="1"/>
  <c r="X452" i="1"/>
  <c r="W452" i="1"/>
  <c r="X484" i="1"/>
  <c r="W484" i="1"/>
  <c r="V500" i="1"/>
  <c r="U500" i="1"/>
  <c r="V507" i="1"/>
  <c r="U507" i="1"/>
  <c r="X533" i="1"/>
  <c r="W533" i="1"/>
  <c r="X540" i="1"/>
  <c r="W540" i="1"/>
  <c r="V555" i="1"/>
  <c r="U555" i="1"/>
  <c r="V570" i="1"/>
  <c r="U570" i="1"/>
  <c r="U598" i="1"/>
  <c r="V598" i="1"/>
  <c r="U717" i="1"/>
  <c r="V717" i="1"/>
  <c r="U776" i="1"/>
  <c r="V776" i="1"/>
  <c r="U382" i="1"/>
  <c r="U390" i="1"/>
  <c r="W392" i="1"/>
  <c r="U398" i="1"/>
  <c r="W400" i="1"/>
  <c r="U406" i="1"/>
  <c r="W408" i="1"/>
  <c r="U414" i="1"/>
  <c r="W416" i="1"/>
  <c r="U422" i="1"/>
  <c r="W424" i="1"/>
  <c r="U430" i="1"/>
  <c r="W432" i="1"/>
  <c r="U437" i="1"/>
  <c r="W438" i="1"/>
  <c r="W442" i="1"/>
  <c r="V449" i="1"/>
  <c r="U452" i="1"/>
  <c r="U462" i="1"/>
  <c r="W463" i="1"/>
  <c r="V466" i="1"/>
  <c r="U466" i="1"/>
  <c r="X467" i="1"/>
  <c r="W470" i="1"/>
  <c r="W474" i="1"/>
  <c r="V481" i="1"/>
  <c r="V484" i="1"/>
  <c r="U486" i="1"/>
  <c r="X493" i="1"/>
  <c r="W493" i="1"/>
  <c r="X500" i="1"/>
  <c r="W500" i="1"/>
  <c r="W511" i="1"/>
  <c r="V524" i="1"/>
  <c r="U524" i="1"/>
  <c r="U526" i="1"/>
  <c r="V531" i="1"/>
  <c r="U531" i="1"/>
  <c r="V548" i="1"/>
  <c r="U548" i="1"/>
  <c r="U550" i="1"/>
  <c r="W559" i="1"/>
  <c r="X565" i="1"/>
  <c r="W565" i="1"/>
  <c r="W591" i="1"/>
  <c r="X591" i="1"/>
  <c r="U654" i="1"/>
  <c r="V654" i="1"/>
  <c r="X665" i="1"/>
  <c r="W665" i="1"/>
  <c r="X671" i="1"/>
  <c r="W671" i="1"/>
  <c r="V706" i="1"/>
  <c r="U706" i="1"/>
  <c r="V713" i="1"/>
  <c r="U713" i="1"/>
  <c r="X444" i="1"/>
  <c r="W444" i="1"/>
  <c r="W445" i="1"/>
  <c r="U459" i="1"/>
  <c r="X476" i="1"/>
  <c r="W476" i="1"/>
  <c r="W477" i="1"/>
  <c r="V491" i="1"/>
  <c r="U491" i="1"/>
  <c r="X517" i="1"/>
  <c r="W517" i="1"/>
  <c r="X524" i="1"/>
  <c r="W524" i="1"/>
  <c r="W535" i="1"/>
  <c r="X548" i="1"/>
  <c r="W548" i="1"/>
  <c r="V563" i="1"/>
  <c r="U563" i="1"/>
  <c r="V580" i="1"/>
  <c r="U580" i="1"/>
  <c r="V592" i="1"/>
  <c r="U592" i="1"/>
  <c r="X596" i="1"/>
  <c r="U603" i="1"/>
  <c r="V603" i="1"/>
  <c r="X609" i="1"/>
  <c r="W609" i="1"/>
  <c r="X615" i="1"/>
  <c r="W615" i="1"/>
  <c r="X635" i="1"/>
  <c r="W647" i="1"/>
  <c r="X647" i="1"/>
  <c r="U659" i="1"/>
  <c r="V659" i="1"/>
  <c r="V732" i="1"/>
  <c r="U732" i="1"/>
  <c r="X601" i="1"/>
  <c r="W601" i="1"/>
  <c r="V615" i="1"/>
  <c r="U615" i="1"/>
  <c r="X657" i="1"/>
  <c r="W657" i="1"/>
  <c r="V671" i="1"/>
  <c r="U671" i="1"/>
  <c r="X682" i="1"/>
  <c r="V684" i="1"/>
  <c r="X686" i="1"/>
  <c r="W686" i="1"/>
  <c r="V700" i="1"/>
  <c r="U700" i="1"/>
  <c r="X705" i="1"/>
  <c r="V709" i="1"/>
  <c r="X729" i="1"/>
  <c r="W729" i="1"/>
  <c r="V746" i="1"/>
  <c r="U746" i="1"/>
  <c r="W781" i="1"/>
  <c r="X781" i="1"/>
  <c r="V904" i="1"/>
  <c r="U904" i="1"/>
  <c r="W494" i="1"/>
  <c r="W502" i="1"/>
  <c r="W510" i="1"/>
  <c r="W518" i="1"/>
  <c r="W526" i="1"/>
  <c r="W534" i="1"/>
  <c r="W542" i="1"/>
  <c r="W550" i="1"/>
  <c r="W558" i="1"/>
  <c r="X617" i="1"/>
  <c r="W617" i="1"/>
  <c r="V631" i="1"/>
  <c r="U631" i="1"/>
  <c r="X673" i="1"/>
  <c r="W673" i="1"/>
  <c r="W706" i="1"/>
  <c r="X706" i="1"/>
  <c r="X715" i="1"/>
  <c r="W715" i="1"/>
  <c r="W730" i="1"/>
  <c r="X730" i="1"/>
  <c r="U843" i="1"/>
  <c r="V843" i="1"/>
  <c r="V900" i="1"/>
  <c r="U900" i="1"/>
  <c r="X928" i="1"/>
  <c r="W928" i="1"/>
  <c r="X997" i="1"/>
  <c r="W997" i="1"/>
  <c r="X625" i="1"/>
  <c r="W625" i="1"/>
  <c r="V639" i="1"/>
  <c r="U639" i="1"/>
  <c r="W683" i="1"/>
  <c r="X683" i="1"/>
  <c r="U725" i="1"/>
  <c r="V725" i="1"/>
  <c r="X764" i="1"/>
  <c r="W764" i="1"/>
  <c r="W768" i="1"/>
  <c r="X768" i="1"/>
  <c r="U795" i="1"/>
  <c r="V795" i="1"/>
  <c r="X896" i="1"/>
  <c r="W896" i="1"/>
  <c r="V956" i="1"/>
  <c r="U956" i="1"/>
  <c r="U482" i="1"/>
  <c r="U490" i="1"/>
  <c r="U498" i="1"/>
  <c r="U506" i="1"/>
  <c r="U514" i="1"/>
  <c r="U522" i="1"/>
  <c r="U530" i="1"/>
  <c r="U538" i="1"/>
  <c r="U546" i="1"/>
  <c r="U554" i="1"/>
  <c r="U562" i="1"/>
  <c r="U576" i="1"/>
  <c r="W580" i="1"/>
  <c r="U586" i="1"/>
  <c r="X592" i="1"/>
  <c r="U600" i="1"/>
  <c r="W603" i="1"/>
  <c r="V606" i="1"/>
  <c r="V611" i="1"/>
  <c r="W628" i="1"/>
  <c r="W631" i="1"/>
  <c r="X633" i="1"/>
  <c r="W633" i="1"/>
  <c r="X648" i="1"/>
  <c r="U656" i="1"/>
  <c r="W659" i="1"/>
  <c r="V662" i="1"/>
  <c r="V667" i="1"/>
  <c r="V678" i="1"/>
  <c r="U678" i="1"/>
  <c r="W690" i="1"/>
  <c r="X697" i="1"/>
  <c r="W697" i="1"/>
  <c r="V704" i="1"/>
  <c r="W710" i="1"/>
  <c r="X723" i="1"/>
  <c r="W723" i="1"/>
  <c r="V745" i="1"/>
  <c r="U745" i="1"/>
  <c r="X747" i="1"/>
  <c r="W747" i="1"/>
  <c r="U756" i="1"/>
  <c r="V756" i="1"/>
  <c r="V831" i="1"/>
  <c r="U831" i="1"/>
  <c r="V837" i="1"/>
  <c r="U837" i="1"/>
  <c r="U572" i="1"/>
  <c r="X573" i="1"/>
  <c r="V583" i="1"/>
  <c r="V591" i="1"/>
  <c r="U591" i="1"/>
  <c r="X600" i="1"/>
  <c r="U608" i="1"/>
  <c r="V614" i="1"/>
  <c r="V619" i="1"/>
  <c r="X641" i="1"/>
  <c r="W641" i="1"/>
  <c r="V647" i="1"/>
  <c r="U647" i="1"/>
  <c r="X656" i="1"/>
  <c r="U664" i="1"/>
  <c r="V670" i="1"/>
  <c r="V675" i="1"/>
  <c r="X681" i="1"/>
  <c r="U689" i="1"/>
  <c r="V689" i="1"/>
  <c r="X695" i="1"/>
  <c r="V697" i="1"/>
  <c r="U712" i="1"/>
  <c r="V712" i="1"/>
  <c r="V714" i="1"/>
  <c r="U714" i="1"/>
  <c r="X731" i="1"/>
  <c r="W731" i="1"/>
  <c r="W734" i="1"/>
  <c r="W758" i="1"/>
  <c r="X758" i="1"/>
  <c r="U760" i="1"/>
  <c r="V760" i="1"/>
  <c r="V789" i="1"/>
  <c r="U789" i="1"/>
  <c r="X817" i="1"/>
  <c r="W817" i="1"/>
  <c r="V655" i="1"/>
  <c r="U655" i="1"/>
  <c r="V682" i="1"/>
  <c r="U682" i="1"/>
  <c r="V698" i="1"/>
  <c r="U698" i="1"/>
  <c r="V705" i="1"/>
  <c r="U705" i="1"/>
  <c r="U771" i="1"/>
  <c r="V771" i="1"/>
  <c r="V775" i="1"/>
  <c r="U775" i="1"/>
  <c r="V783" i="1"/>
  <c r="U783" i="1"/>
  <c r="X593" i="1"/>
  <c r="W593" i="1"/>
  <c r="V607" i="1"/>
  <c r="U607" i="1"/>
  <c r="X649" i="1"/>
  <c r="W649" i="1"/>
  <c r="V663" i="1"/>
  <c r="U663" i="1"/>
  <c r="X709" i="1"/>
  <c r="W709" i="1"/>
  <c r="U720" i="1"/>
  <c r="V720" i="1"/>
  <c r="V729" i="1"/>
  <c r="U729" i="1"/>
  <c r="X738" i="1"/>
  <c r="V763" i="1"/>
  <c r="U763" i="1"/>
  <c r="V936" i="1"/>
  <c r="U936" i="1"/>
  <c r="X699" i="1"/>
  <c r="X707" i="1"/>
  <c r="W707" i="1"/>
  <c r="V721" i="1"/>
  <c r="U721" i="1"/>
  <c r="U800" i="1"/>
  <c r="V800" i="1"/>
  <c r="X806" i="1"/>
  <c r="W806" i="1"/>
  <c r="X812" i="1"/>
  <c r="W812" i="1"/>
  <c r="U848" i="1"/>
  <c r="V848" i="1"/>
  <c r="X854" i="1"/>
  <c r="W854" i="1"/>
  <c r="X860" i="1"/>
  <c r="W860" i="1"/>
  <c r="X753" i="1"/>
  <c r="W753" i="1"/>
  <c r="X760" i="1"/>
  <c r="W760" i="1"/>
  <c r="X792" i="1"/>
  <c r="W792" i="1"/>
  <c r="X840" i="1"/>
  <c r="W840" i="1"/>
  <c r="V738" i="1"/>
  <c r="U738" i="1"/>
  <c r="V761" i="1"/>
  <c r="U761" i="1"/>
  <c r="V820" i="1"/>
  <c r="U820" i="1"/>
  <c r="V870" i="1"/>
  <c r="U870" i="1"/>
  <c r="X880" i="1"/>
  <c r="W880" i="1"/>
  <c r="X762" i="1"/>
  <c r="X788" i="1"/>
  <c r="X798" i="1"/>
  <c r="W798" i="1"/>
  <c r="V812" i="1"/>
  <c r="U812" i="1"/>
  <c r="X821" i="1"/>
  <c r="V832" i="1"/>
  <c r="X836" i="1"/>
  <c r="X846" i="1"/>
  <c r="W846" i="1"/>
  <c r="V860" i="1"/>
  <c r="U860" i="1"/>
  <c r="W869" i="1"/>
  <c r="V876" i="1"/>
  <c r="U880" i="1"/>
  <c r="V880" i="1"/>
  <c r="V896" i="1"/>
  <c r="U896" i="1"/>
  <c r="V928" i="1"/>
  <c r="U928" i="1"/>
  <c r="X981" i="1"/>
  <c r="W981" i="1"/>
  <c r="X814" i="1"/>
  <c r="W814" i="1"/>
  <c r="X862" i="1"/>
  <c r="W862" i="1"/>
  <c r="V868" i="1"/>
  <c r="U868" i="1"/>
  <c r="X872" i="1"/>
  <c r="W872" i="1"/>
  <c r="V888" i="1"/>
  <c r="U888" i="1"/>
  <c r="V916" i="1"/>
  <c r="U916" i="1"/>
  <c r="V920" i="1"/>
  <c r="U920" i="1"/>
  <c r="V948" i="1"/>
  <c r="U948" i="1"/>
  <c r="X1005" i="1"/>
  <c r="W1005" i="1"/>
  <c r="V772" i="1"/>
  <c r="U772" i="1"/>
  <c r="W820" i="1"/>
  <c r="X822" i="1"/>
  <c r="W822" i="1"/>
  <c r="V828" i="1"/>
  <c r="U828" i="1"/>
  <c r="X870" i="1"/>
  <c r="V881" i="1"/>
  <c r="U881" i="1"/>
  <c r="V892" i="1"/>
  <c r="U892" i="1"/>
  <c r="W912" i="1"/>
  <c r="V924" i="1"/>
  <c r="U924" i="1"/>
  <c r="W944" i="1"/>
  <c r="X973" i="1"/>
  <c r="W973" i="1"/>
  <c r="V980" i="1"/>
  <c r="U980" i="1"/>
  <c r="V988" i="1"/>
  <c r="U988" i="1"/>
  <c r="X766" i="1"/>
  <c r="W766" i="1"/>
  <c r="V780" i="1"/>
  <c r="U780" i="1"/>
  <c r="X789" i="1"/>
  <c r="U797" i="1"/>
  <c r="W800" i="1"/>
  <c r="V803" i="1"/>
  <c r="V808" i="1"/>
  <c r="W825" i="1"/>
  <c r="X837" i="1"/>
  <c r="U845" i="1"/>
  <c r="W848" i="1"/>
  <c r="V851" i="1"/>
  <c r="V856" i="1"/>
  <c r="W865" i="1"/>
  <c r="V877" i="1"/>
  <c r="U877" i="1"/>
  <c r="V752" i="1"/>
  <c r="X774" i="1"/>
  <c r="W774" i="1"/>
  <c r="V788" i="1"/>
  <c r="U788" i="1"/>
  <c r="X797" i="1"/>
  <c r="U805" i="1"/>
  <c r="V811" i="1"/>
  <c r="V816" i="1"/>
  <c r="X830" i="1"/>
  <c r="W830" i="1"/>
  <c r="V836" i="1"/>
  <c r="U836" i="1"/>
  <c r="X845" i="1"/>
  <c r="U853" i="1"/>
  <c r="V859" i="1"/>
  <c r="X965" i="1"/>
  <c r="W965" i="1"/>
  <c r="X782" i="1"/>
  <c r="W782" i="1"/>
  <c r="V796" i="1"/>
  <c r="U796" i="1"/>
  <c r="V844" i="1"/>
  <c r="U844" i="1"/>
  <c r="V869" i="1"/>
  <c r="U869" i="1"/>
  <c r="W889" i="1"/>
  <c r="X889" i="1"/>
  <c r="U895" i="1"/>
  <c r="V895" i="1"/>
  <c r="W921" i="1"/>
  <c r="X921" i="1"/>
  <c r="U927" i="1"/>
  <c r="V927" i="1"/>
  <c r="X957" i="1"/>
  <c r="W957" i="1"/>
  <c r="X790" i="1"/>
  <c r="W790" i="1"/>
  <c r="V804" i="1"/>
  <c r="U804" i="1"/>
  <c r="X838" i="1"/>
  <c r="W838" i="1"/>
  <c r="V852" i="1"/>
  <c r="U852" i="1"/>
  <c r="U887" i="1"/>
  <c r="V887" i="1"/>
  <c r="U911" i="1"/>
  <c r="V911" i="1"/>
  <c r="U943" i="1"/>
  <c r="V943" i="1"/>
  <c r="X989" i="1"/>
  <c r="W989" i="1"/>
  <c r="X871" i="1"/>
  <c r="W871" i="1"/>
  <c r="X949" i="1"/>
  <c r="W949" i="1"/>
  <c r="V972" i="1"/>
  <c r="U972" i="1"/>
  <c r="V996" i="1"/>
  <c r="U996" i="1"/>
  <c r="V908" i="1"/>
  <c r="U908" i="1"/>
  <c r="V912" i="1"/>
  <c r="U912" i="1"/>
  <c r="V940" i="1"/>
  <c r="U940" i="1"/>
  <c r="V944" i="1"/>
  <c r="U944" i="1"/>
  <c r="V964" i="1"/>
  <c r="U964" i="1"/>
  <c r="V1004" i="1"/>
  <c r="U1004" i="1"/>
  <c r="W879" i="1"/>
  <c r="U885" i="1"/>
  <c r="W887" i="1"/>
  <c r="U893" i="1"/>
  <c r="W895" i="1"/>
  <c r="U901" i="1"/>
  <c r="W903" i="1"/>
  <c r="U909" i="1"/>
  <c r="W911" i="1"/>
  <c r="U917" i="1"/>
  <c r="W919" i="1"/>
  <c r="U925" i="1"/>
  <c r="W927" i="1"/>
  <c r="U933" i="1"/>
  <c r="W935" i="1"/>
  <c r="U941" i="1"/>
  <c r="W943" i="1"/>
  <c r="U949" i="1"/>
  <c r="W951" i="1"/>
  <c r="U957" i="1"/>
  <c r="W959" i="1"/>
  <c r="U965" i="1"/>
  <c r="W967" i="1"/>
  <c r="U973" i="1"/>
  <c r="W975" i="1"/>
  <c r="U981" i="1"/>
  <c r="U989" i="1"/>
  <c r="U997" i="1"/>
  <c r="U1005" i="1"/>
  <c r="W890" i="1"/>
  <c r="W898" i="1"/>
  <c r="W906" i="1"/>
  <c r="W914" i="1"/>
  <c r="W922" i="1"/>
  <c r="W930" i="1"/>
  <c r="W938" i="1"/>
  <c r="W946" i="1"/>
  <c r="U952" i="1"/>
  <c r="W954" i="1"/>
  <c r="U960" i="1"/>
  <c r="W962" i="1"/>
  <c r="U968" i="1"/>
  <c r="W970" i="1"/>
  <c r="U976" i="1"/>
  <c r="W978" i="1"/>
  <c r="U984" i="1"/>
  <c r="W986" i="1"/>
  <c r="U992" i="1"/>
  <c r="W994" i="1"/>
  <c r="U1000" i="1"/>
  <c r="W1002" i="1"/>
  <c r="U1008" i="1"/>
  <c r="W1010" i="1"/>
  <c r="D82" i="1"/>
  <c r="D81" i="1"/>
  <c r="D79" i="1"/>
  <c r="D78" i="1"/>
  <c r="E13" i="1"/>
  <c r="D13" i="1"/>
  <c r="C13" i="1"/>
  <c r="E12" i="1"/>
  <c r="D12" i="1"/>
  <c r="E8" i="1"/>
  <c r="D8" i="1"/>
  <c r="C8" i="1"/>
  <c r="E7" i="1"/>
  <c r="D7" i="1"/>
  <c r="C7" i="1"/>
  <c r="E6" i="1"/>
  <c r="D6" i="1"/>
  <c r="C6" i="1"/>
  <c r="V7" i="1" l="1"/>
  <c r="W7" i="1"/>
  <c r="E17" i="1"/>
  <c r="E18" i="1"/>
  <c r="U7" i="1"/>
  <c r="X7" i="1"/>
  <c r="C17" i="1"/>
  <c r="D17" i="1"/>
  <c r="C18" i="1"/>
  <c r="D18" i="1"/>
</calcChain>
</file>

<file path=xl/sharedStrings.xml><?xml version="1.0" encoding="utf-8"?>
<sst xmlns="http://schemas.openxmlformats.org/spreadsheetml/2006/main" count="66" uniqueCount="43">
  <si>
    <t>CEAC</t>
  </si>
  <si>
    <t>WTP input</t>
  </si>
  <si>
    <t>Posterior distributions</t>
  </si>
  <si>
    <t>Cost-effective?</t>
  </si>
  <si>
    <t>Mean</t>
  </si>
  <si>
    <t>2.5th percentile</t>
  </si>
  <si>
    <t>97.5th percentile</t>
  </si>
  <si>
    <t>HCP perspective</t>
  </si>
  <si>
    <t>Societal perspective</t>
  </si>
  <si>
    <t>iNMB</t>
  </si>
  <si>
    <t>HC payer</t>
  </si>
  <si>
    <t>Societal</t>
  </si>
  <si>
    <t>Incremental QALYs</t>
  </si>
  <si>
    <t>Incr. QALYs</t>
  </si>
  <si>
    <t>Incr. Costs</t>
  </si>
  <si>
    <t>NW quadrant (Dominant )</t>
  </si>
  <si>
    <t>SE quadrant (Dominated)</t>
  </si>
  <si>
    <t>SW quadrant</t>
  </si>
  <si>
    <t>ICER</t>
  </si>
  <si>
    <t>Current/Reference</t>
  </si>
  <si>
    <t>New/Intervention</t>
  </si>
  <si>
    <t>Incremental costs HCP perspective</t>
  </si>
  <si>
    <t>Ref</t>
  </si>
  <si>
    <t>Incremental cost societal perspective</t>
  </si>
  <si>
    <t>Probabilities of dominance</t>
  </si>
  <si>
    <t>Sim#</t>
  </si>
  <si>
    <t>HCP</t>
  </si>
  <si>
    <t>WTP</t>
  </si>
  <si>
    <t>ICERs</t>
  </si>
  <si>
    <t>Cost-effectiveness plane</t>
  </si>
  <si>
    <t>Supply-side threshold</t>
  </si>
  <si>
    <t>GDP per capita</t>
  </si>
  <si>
    <t>Cost-effectiveness threshold</t>
  </si>
  <si>
    <t>ZAR</t>
  </si>
  <si>
    <t>Dollar</t>
  </si>
  <si>
    <t>wtp</t>
  </si>
  <si>
    <t>NMB-ci</t>
  </si>
  <si>
    <t>NMB-pi</t>
  </si>
  <si>
    <t>EVPI</t>
  </si>
  <si>
    <t>Incr. Societal Costs</t>
  </si>
  <si>
    <t>NB: The results contained in this are for elderly individuals, using the health care payer pespective</t>
  </si>
  <si>
    <t>USD to ZAR:</t>
  </si>
  <si>
    <t xml:space="preserve">Develop using: Data &gt; What-If Analysis &gt; Data Table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</si>
</sst>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1009]#,##0.00"/>
    <numFmt numFmtId="165" formatCode="_(* #,##0_);_(* \(#,##0\);_(* &quot;-&quot;??_);_(@_)"/>
    <numFmt numFmtId="166" formatCode="0.00_ ;\-0.00\ "/>
    <numFmt numFmtId="167" formatCode="0.0"/>
    <numFmt numFmtId="168" formatCode="[$$-1009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2" fillId="0" borderId="0" xfId="0" applyFont="1"/>
    <xf numFmtId="165" fontId="7" fillId="0" borderId="0" xfId="1" applyNumberFormat="1" applyFont="1" applyFill="1" applyBorder="1" applyAlignment="1"/>
    <xf numFmtId="0" fontId="8" fillId="0" borderId="0" xfId="0" applyFont="1"/>
    <xf numFmtId="0" fontId="10" fillId="0" borderId="0" xfId="0" applyFont="1"/>
    <xf numFmtId="3" fontId="0" fillId="0" borderId="0" xfId="0" applyNumberFormat="1"/>
    <xf numFmtId="165" fontId="0" fillId="0" borderId="0" xfId="1" applyNumberFormat="1" applyFont="1" applyFill="1" applyBorder="1" applyAlignment="1"/>
    <xf numFmtId="3" fontId="11" fillId="0" borderId="0" xfId="0" applyNumberFormat="1" applyFont="1"/>
    <xf numFmtId="166" fontId="0" fillId="0" borderId="0" xfId="1" applyNumberFormat="1" applyFont="1" applyFill="1" applyBorder="1" applyAlignment="1"/>
    <xf numFmtId="0" fontId="11" fillId="0" borderId="0" xfId="0" applyFont="1"/>
    <xf numFmtId="43" fontId="11" fillId="0" borderId="0" xfId="0" applyNumberFormat="1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167" fontId="8" fillId="0" borderId="0" xfId="0" applyNumberFormat="1" applyFont="1"/>
    <xf numFmtId="165" fontId="0" fillId="0" borderId="0" xfId="1" applyNumberFormat="1" applyFont="1" applyAlignment="1"/>
    <xf numFmtId="43" fontId="0" fillId="0" borderId="0" xfId="1" applyFont="1" applyFill="1" applyBorder="1" applyAlignment="1"/>
    <xf numFmtId="0" fontId="7" fillId="0" borderId="0" xfId="0" applyFont="1" applyAlignment="1">
      <alignment horizontal="left"/>
    </xf>
    <xf numFmtId="2" fontId="7" fillId="0" borderId="0" xfId="0" applyNumberFormat="1" applyFont="1"/>
    <xf numFmtId="168" fontId="7" fillId="0" borderId="0" xfId="0" applyNumberFormat="1" applyFont="1" applyAlignment="1">
      <alignment horizontal="right"/>
    </xf>
    <xf numFmtId="0" fontId="3" fillId="0" borderId="0" xfId="0" applyFont="1"/>
    <xf numFmtId="165" fontId="9" fillId="0" borderId="0" xfId="1" applyNumberFormat="1" applyFont="1" applyFill="1" applyBorder="1" applyAlignment="1"/>
    <xf numFmtId="165" fontId="11" fillId="0" borderId="0" xfId="1" applyNumberFormat="1" applyFont="1" applyFill="1" applyBorder="1" applyAlignment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  <xf numFmtId="43" fontId="4" fillId="5" borderId="0" xfId="0" applyNumberFormat="1" applyFont="1" applyFill="1"/>
    <xf numFmtId="165" fontId="4" fillId="5" borderId="0" xfId="1" applyNumberFormat="1" applyFont="1" applyFill="1"/>
    <xf numFmtId="43" fontId="0" fillId="0" borderId="0" xfId="0" applyNumberFormat="1"/>
    <xf numFmtId="0" fontId="0" fillId="5" borderId="0" xfId="0" applyFill="1"/>
    <xf numFmtId="165" fontId="0" fillId="0" borderId="0" xfId="1" applyNumberFormat="1" applyFont="1" applyFill="1" applyBorder="1"/>
    <xf numFmtId="165" fontId="0" fillId="0" borderId="0" xfId="0" applyNumberFormat="1"/>
    <xf numFmtId="0" fontId="0" fillId="6" borderId="0" xfId="0" applyFill="1"/>
    <xf numFmtId="165" fontId="0" fillId="6" borderId="0" xfId="0" applyNumberFormat="1" applyFill="1"/>
    <xf numFmtId="0" fontId="2" fillId="6" borderId="0" xfId="0" applyFont="1" applyFill="1"/>
    <xf numFmtId="165" fontId="0" fillId="6" borderId="0" xfId="1" applyNumberFormat="1" applyFont="1" applyFill="1" applyBorder="1" applyAlignment="1"/>
    <xf numFmtId="43" fontId="0" fillId="6" borderId="0" xfId="0" applyNumberFormat="1" applyFill="1"/>
    <xf numFmtId="2" fontId="0" fillId="6" borderId="0" xfId="0" applyNumberFormat="1" applyFill="1"/>
    <xf numFmtId="43" fontId="0" fillId="6" borderId="0" xfId="1" applyFont="1" applyFill="1" applyAlignment="1"/>
    <xf numFmtId="3" fontId="11" fillId="6" borderId="0" xfId="0" applyNumberFormat="1" applyFont="1" applyFill="1"/>
    <xf numFmtId="0" fontId="2" fillId="7" borderId="0" xfId="0" applyFont="1" applyFill="1"/>
    <xf numFmtId="165" fontId="2" fillId="7" borderId="0" xfId="0" applyNumberFormat="1" applyFont="1" applyFill="1"/>
    <xf numFmtId="165" fontId="2" fillId="7" borderId="0" xfId="1" applyNumberFormat="1" applyFont="1" applyFill="1" applyBorder="1" applyAlignment="1"/>
    <xf numFmtId="43" fontId="2" fillId="7" borderId="0" xfId="0" applyNumberFormat="1" applyFont="1" applyFill="1"/>
    <xf numFmtId="2" fontId="2" fillId="7" borderId="0" xfId="0" applyNumberFormat="1" applyFont="1" applyFill="1"/>
    <xf numFmtId="43" fontId="2" fillId="7" borderId="0" xfId="1" applyFont="1" applyFill="1" applyAlignment="1"/>
    <xf numFmtId="3" fontId="2" fillId="7" borderId="0" xfId="0" applyNumberFormat="1" applyFont="1" applyFill="1"/>
    <xf numFmtId="0" fontId="0" fillId="7" borderId="0" xfId="0" applyFill="1"/>
    <xf numFmtId="0" fontId="0" fillId="8" borderId="0" xfId="0" applyFill="1"/>
    <xf numFmtId="165" fontId="0" fillId="0" borderId="0" xfId="1" applyNumberFormat="1" applyFont="1"/>
    <xf numFmtId="0" fontId="0" fillId="0" borderId="0" xfId="0" applyFill="1"/>
    <xf numFmtId="43" fontId="0" fillId="0" borderId="0" xfId="0" applyNumberFormat="1" applyFill="1"/>
    <xf numFmtId="2" fontId="0" fillId="0" borderId="0" xfId="0" applyNumberFormat="1" applyFill="1"/>
    <xf numFmtId="43" fontId="0" fillId="0" borderId="0" xfId="1" applyFont="1" applyFill="1" applyAlignment="1"/>
    <xf numFmtId="3" fontId="11" fillId="0" borderId="0" xfId="0" applyNumberFormat="1" applyFont="1" applyFill="1"/>
    <xf numFmtId="0" fontId="2" fillId="0" borderId="0" xfId="0" applyFont="1" applyFill="1"/>
    <xf numFmtId="0" fontId="0" fillId="9" borderId="0" xfId="0" applyFill="1"/>
    <xf numFmtId="3" fontId="0" fillId="9" borderId="0" xfId="0" applyNumberFormat="1" applyFill="1"/>
    <xf numFmtId="2" fontId="0" fillId="9" borderId="0" xfId="0" applyNumberFormat="1" applyFill="1"/>
    <xf numFmtId="0" fontId="2" fillId="9" borderId="0" xfId="0" applyFont="1" applyFill="1"/>
    <xf numFmtId="0" fontId="12" fillId="9" borderId="0" xfId="0" applyFont="1" applyFill="1"/>
    <xf numFmtId="1" fontId="0" fillId="0" borderId="0" xfId="1" applyNumberFormat="1" applyFont="1" applyFill="1" applyBorder="1" applyAlignme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440872833437429"/>
          <c:y val="5.2741031047518282E-2"/>
          <c:w val="0.71575306168166974"/>
          <c:h val="0.80545151280550376"/>
        </c:manualLayout>
      </c:layout>
      <c:scatterChart>
        <c:scatterStyle val="lineMarker"/>
        <c:varyColors val="0"/>
        <c:ser>
          <c:idx val="3"/>
          <c:order val="0"/>
          <c:tx>
            <c:strRef>
              <c:f>'PSA outputs'!$B$84</c:f>
              <c:strCache>
                <c:ptCount val="1"/>
                <c:pt idx="0">
                  <c:v>Cost-effectiveness threshold</c:v>
                </c:pt>
              </c:strCache>
            </c:strRef>
          </c:tx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2574-4731-89A1-218B743A20AE}"/>
              </c:ext>
            </c:extLst>
          </c:dPt>
          <c:dPt>
            <c:idx val="1"/>
            <c:bubble3D val="0"/>
            <c:spPr>
              <a:ln w="19050">
                <a:solidFill>
                  <a:schemeClr val="tx1"/>
                </a:solidFill>
                <a:prstDash val="sysDash"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F861-4F2D-80E6-5BB2368C5D19}"/>
              </c:ext>
            </c:extLst>
          </c:dPt>
          <c:xVal>
            <c:numRef>
              <c:f>'PSA outputs'!$C$77:$D$77</c:f>
              <c:numCache>
                <c:formatCode>General</c:formatCode>
                <c:ptCount val="2"/>
                <c:pt idx="0">
                  <c:v>0</c:v>
                </c:pt>
                <c:pt idx="1">
                  <c:v>100000</c:v>
                </c:pt>
              </c:numCache>
            </c:numRef>
          </c:xVal>
          <c:yVal>
            <c:numRef>
              <c:f>'PSA outputs'!$C$78:$D$78</c:f>
              <c:numCache>
                <c:formatCode>General</c:formatCode>
                <c:ptCount val="2"/>
                <c:pt idx="0">
                  <c:v>0</c:v>
                </c:pt>
                <c:pt idx="1">
                  <c:v>304000000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74-4731-89A1-218B743A20AE}"/>
            </c:ext>
          </c:extLst>
        </c:ser>
        <c:ser>
          <c:idx val="1"/>
          <c:order val="1"/>
          <c:tx>
            <c:v>PSA iteration</c:v>
          </c:tx>
          <c:spPr>
            <a:ln>
              <a:noFill/>
            </a:ln>
          </c:spPr>
          <c:marker>
            <c:symbol val="circle"/>
            <c:size val="3"/>
            <c:spPr>
              <a:solidFill>
                <a:srgbClr val="FF0000">
                  <a:alpha val="50000"/>
                </a:srgbClr>
              </a:solidFill>
              <a:ln>
                <a:noFill/>
              </a:ln>
            </c:spPr>
          </c:marker>
          <c:xVal>
            <c:numRef>
              <c:f>'PSA outputs'!$H$11:$H$1010</c:f>
              <c:numCache>
                <c:formatCode>_(* #,##0_);_(* \(#,##0\);_(* "-"??_);_(@_)</c:formatCode>
                <c:ptCount val="1000"/>
                <c:pt idx="0">
                  <c:v>320.37215556743467</c:v>
                </c:pt>
                <c:pt idx="1">
                  <c:v>296.54355975031649</c:v>
                </c:pt>
                <c:pt idx="2">
                  <c:v>361.75252736630864</c:v>
                </c:pt>
                <c:pt idx="3">
                  <c:v>439.86930916540223</c:v>
                </c:pt>
                <c:pt idx="4">
                  <c:v>205.44530635242518</c:v>
                </c:pt>
                <c:pt idx="5">
                  <c:v>171.6501275843857</c:v>
                </c:pt>
                <c:pt idx="6">
                  <c:v>338.31403176390813</c:v>
                </c:pt>
                <c:pt idx="7">
                  <c:v>412.46718787847567</c:v>
                </c:pt>
                <c:pt idx="8">
                  <c:v>253.13812325497929</c:v>
                </c:pt>
                <c:pt idx="9">
                  <c:v>511.64700392143277</c:v>
                </c:pt>
                <c:pt idx="10">
                  <c:v>326.85491541276861</c:v>
                </c:pt>
                <c:pt idx="11">
                  <c:v>355.00436397725935</c:v>
                </c:pt>
                <c:pt idx="12">
                  <c:v>367.07193093879323</c:v>
                </c:pt>
                <c:pt idx="13">
                  <c:v>209.36563474371542</c:v>
                </c:pt>
                <c:pt idx="14">
                  <c:v>466.72440954876947</c:v>
                </c:pt>
                <c:pt idx="15">
                  <c:v>373.8033557482413</c:v>
                </c:pt>
                <c:pt idx="16">
                  <c:v>483.82923474611016</c:v>
                </c:pt>
                <c:pt idx="17">
                  <c:v>216.61384586124586</c:v>
                </c:pt>
                <c:pt idx="18">
                  <c:v>399.3620374680504</c:v>
                </c:pt>
                <c:pt idx="19">
                  <c:v>284.36503628550236</c:v>
                </c:pt>
                <c:pt idx="20">
                  <c:v>279.56556641965471</c:v>
                </c:pt>
                <c:pt idx="21">
                  <c:v>250.27450095403583</c:v>
                </c:pt>
                <c:pt idx="22">
                  <c:v>233.62176566348535</c:v>
                </c:pt>
                <c:pt idx="23">
                  <c:v>362.65952263102372</c:v>
                </c:pt>
                <c:pt idx="24">
                  <c:v>360.51853227809625</c:v>
                </c:pt>
                <c:pt idx="25">
                  <c:v>260.39569940027286</c:v>
                </c:pt>
                <c:pt idx="26">
                  <c:v>368.0149721560083</c:v>
                </c:pt>
                <c:pt idx="27">
                  <c:v>202.93909133836132</c:v>
                </c:pt>
                <c:pt idx="28">
                  <c:v>309.25301668588509</c:v>
                </c:pt>
                <c:pt idx="29">
                  <c:v>271.994042104041</c:v>
                </c:pt>
                <c:pt idx="30">
                  <c:v>449.52997487477478</c:v>
                </c:pt>
                <c:pt idx="31">
                  <c:v>457.9961645393596</c:v>
                </c:pt>
                <c:pt idx="32">
                  <c:v>240.8157152967724</c:v>
                </c:pt>
                <c:pt idx="33">
                  <c:v>223.42146529379534</c:v>
                </c:pt>
                <c:pt idx="34">
                  <c:v>232.41934960057188</c:v>
                </c:pt>
                <c:pt idx="35">
                  <c:v>482.32705639399137</c:v>
                </c:pt>
                <c:pt idx="36">
                  <c:v>246.81946515615527</c:v>
                </c:pt>
                <c:pt idx="37">
                  <c:v>395.58975781413756</c:v>
                </c:pt>
                <c:pt idx="38">
                  <c:v>368.07393933608546</c:v>
                </c:pt>
                <c:pt idx="39">
                  <c:v>545.16235941769992</c:v>
                </c:pt>
                <c:pt idx="40">
                  <c:v>191.80111087861951</c:v>
                </c:pt>
                <c:pt idx="41">
                  <c:v>139.06479769132784</c:v>
                </c:pt>
                <c:pt idx="42">
                  <c:v>600.93277085245791</c:v>
                </c:pt>
                <c:pt idx="43">
                  <c:v>295.32619092811365</c:v>
                </c:pt>
                <c:pt idx="44">
                  <c:v>469.01043934051995</c:v>
                </c:pt>
                <c:pt idx="45">
                  <c:v>225.82374961103233</c:v>
                </c:pt>
                <c:pt idx="46">
                  <c:v>232.38517779300855</c:v>
                </c:pt>
                <c:pt idx="47">
                  <c:v>151.75596863121609</c:v>
                </c:pt>
                <c:pt idx="48">
                  <c:v>357.29940192923459</c:v>
                </c:pt>
                <c:pt idx="49">
                  <c:v>367.86269610656382</c:v>
                </c:pt>
                <c:pt idx="50">
                  <c:v>479.11974524187099</c:v>
                </c:pt>
                <c:pt idx="51">
                  <c:v>512.3404975449921</c:v>
                </c:pt>
                <c:pt idx="52">
                  <c:v>571.40259801982756</c:v>
                </c:pt>
                <c:pt idx="53">
                  <c:v>340.14833790145349</c:v>
                </c:pt>
                <c:pt idx="54">
                  <c:v>439.69819038470814</c:v>
                </c:pt>
                <c:pt idx="55">
                  <c:v>398.06822891756383</c:v>
                </c:pt>
                <c:pt idx="56">
                  <c:v>363.92840977428932</c:v>
                </c:pt>
                <c:pt idx="57">
                  <c:v>274.58077806733854</c:v>
                </c:pt>
                <c:pt idx="58">
                  <c:v>204.23871358780707</c:v>
                </c:pt>
                <c:pt idx="59">
                  <c:v>323.87630354145222</c:v>
                </c:pt>
                <c:pt idx="60">
                  <c:v>281.95387393668352</c:v>
                </c:pt>
                <c:pt idx="61">
                  <c:v>196.294980104969</c:v>
                </c:pt>
                <c:pt idx="62">
                  <c:v>175.56441156774235</c:v>
                </c:pt>
                <c:pt idx="63">
                  <c:v>238.41298836458191</c:v>
                </c:pt>
                <c:pt idx="64">
                  <c:v>242.50267558047381</c:v>
                </c:pt>
                <c:pt idx="65">
                  <c:v>267.34775971617273</c:v>
                </c:pt>
                <c:pt idx="66">
                  <c:v>380.92020359531307</c:v>
                </c:pt>
                <c:pt idx="67">
                  <c:v>288.25445874452271</c:v>
                </c:pt>
                <c:pt idx="68">
                  <c:v>251.15058403425064</c:v>
                </c:pt>
                <c:pt idx="69">
                  <c:v>416.60800344555537</c:v>
                </c:pt>
                <c:pt idx="70">
                  <c:v>235.47081111171792</c:v>
                </c:pt>
                <c:pt idx="71">
                  <c:v>284.8570536063562</c:v>
                </c:pt>
                <c:pt idx="72">
                  <c:v>297.88183450910947</c:v>
                </c:pt>
                <c:pt idx="73">
                  <c:v>279.1451811673378</c:v>
                </c:pt>
                <c:pt idx="74">
                  <c:v>292.14624496200486</c:v>
                </c:pt>
                <c:pt idx="75">
                  <c:v>467.02050672277619</c:v>
                </c:pt>
                <c:pt idx="76">
                  <c:v>181.5017660764006</c:v>
                </c:pt>
                <c:pt idx="77">
                  <c:v>474.59302258155367</c:v>
                </c:pt>
                <c:pt idx="78">
                  <c:v>419.05646618913306</c:v>
                </c:pt>
                <c:pt idx="79">
                  <c:v>176.02684578121443</c:v>
                </c:pt>
                <c:pt idx="80">
                  <c:v>348.97481940675425</c:v>
                </c:pt>
                <c:pt idx="81">
                  <c:v>327.1930416251198</c:v>
                </c:pt>
                <c:pt idx="82">
                  <c:v>175.23829854591349</c:v>
                </c:pt>
                <c:pt idx="83">
                  <c:v>345.00470319867236</c:v>
                </c:pt>
                <c:pt idx="84">
                  <c:v>483.23537261100137</c:v>
                </c:pt>
                <c:pt idx="85">
                  <c:v>240.65650447150256</c:v>
                </c:pt>
                <c:pt idx="86">
                  <c:v>250.41584179711026</c:v>
                </c:pt>
                <c:pt idx="87">
                  <c:v>380.15907808174961</c:v>
                </c:pt>
                <c:pt idx="88">
                  <c:v>416.9190582494266</c:v>
                </c:pt>
                <c:pt idx="89">
                  <c:v>302.02375248584576</c:v>
                </c:pt>
                <c:pt idx="90">
                  <c:v>163.91359398253007</c:v>
                </c:pt>
                <c:pt idx="91">
                  <c:v>241.03946998147512</c:v>
                </c:pt>
                <c:pt idx="92">
                  <c:v>252.73675952201665</c:v>
                </c:pt>
                <c:pt idx="93">
                  <c:v>194.26086544072314</c:v>
                </c:pt>
                <c:pt idx="94">
                  <c:v>315.25403585782624</c:v>
                </c:pt>
                <c:pt idx="95">
                  <c:v>376.32471695434288</c:v>
                </c:pt>
                <c:pt idx="96">
                  <c:v>311.3506024458402</c:v>
                </c:pt>
                <c:pt idx="97">
                  <c:v>416.66943928303226</c:v>
                </c:pt>
                <c:pt idx="98">
                  <c:v>240.10098736931286</c:v>
                </c:pt>
                <c:pt idx="99">
                  <c:v>185.64639492699644</c:v>
                </c:pt>
                <c:pt idx="100">
                  <c:v>482.79222658227445</c:v>
                </c:pt>
                <c:pt idx="101">
                  <c:v>469.23662670379781</c:v>
                </c:pt>
                <c:pt idx="102">
                  <c:v>381.36281681254331</c:v>
                </c:pt>
                <c:pt idx="103">
                  <c:v>278.63226961995497</c:v>
                </c:pt>
                <c:pt idx="104">
                  <c:v>184.94299124656027</c:v>
                </c:pt>
                <c:pt idx="105">
                  <c:v>344.5855995183374</c:v>
                </c:pt>
                <c:pt idx="106">
                  <c:v>303.4364168333268</c:v>
                </c:pt>
                <c:pt idx="107">
                  <c:v>289.89366589650672</c:v>
                </c:pt>
                <c:pt idx="108">
                  <c:v>206.53147213118609</c:v>
                </c:pt>
                <c:pt idx="109">
                  <c:v>323.02912949165329</c:v>
                </c:pt>
                <c:pt idx="110">
                  <c:v>180.55579302685692</c:v>
                </c:pt>
                <c:pt idx="111">
                  <c:v>291.68755281131234</c:v>
                </c:pt>
                <c:pt idx="112">
                  <c:v>413.05081644578968</c:v>
                </c:pt>
                <c:pt idx="113">
                  <c:v>442.21163363031519</c:v>
                </c:pt>
                <c:pt idx="114">
                  <c:v>266.31642550913966</c:v>
                </c:pt>
                <c:pt idx="115">
                  <c:v>343.67210694755704</c:v>
                </c:pt>
                <c:pt idx="116">
                  <c:v>279.15808624013152</c:v>
                </c:pt>
                <c:pt idx="117">
                  <c:v>187.18643471956238</c:v>
                </c:pt>
                <c:pt idx="118">
                  <c:v>273.11027905504307</c:v>
                </c:pt>
                <c:pt idx="119">
                  <c:v>295.80611034818503</c:v>
                </c:pt>
                <c:pt idx="120">
                  <c:v>389.45702844176412</c:v>
                </c:pt>
                <c:pt idx="121">
                  <c:v>270.80713309956082</c:v>
                </c:pt>
                <c:pt idx="122">
                  <c:v>236.21958791225006</c:v>
                </c:pt>
                <c:pt idx="123">
                  <c:v>272.96425809461107</c:v>
                </c:pt>
                <c:pt idx="124">
                  <c:v>171.30545170028199</c:v>
                </c:pt>
                <c:pt idx="125">
                  <c:v>231.32299138010785</c:v>
                </c:pt>
                <c:pt idx="126">
                  <c:v>244.1388194325009</c:v>
                </c:pt>
                <c:pt idx="127">
                  <c:v>361.29750581668486</c:v>
                </c:pt>
                <c:pt idx="128">
                  <c:v>360.92134895237905</c:v>
                </c:pt>
                <c:pt idx="129">
                  <c:v>273.37612363745029</c:v>
                </c:pt>
                <c:pt idx="130">
                  <c:v>187.40982594506386</c:v>
                </c:pt>
                <c:pt idx="131">
                  <c:v>164.39355665973198</c:v>
                </c:pt>
                <c:pt idx="132">
                  <c:v>371.20252022250861</c:v>
                </c:pt>
                <c:pt idx="133">
                  <c:v>462.95489188594365</c:v>
                </c:pt>
                <c:pt idx="134">
                  <c:v>414.56447685439343</c:v>
                </c:pt>
                <c:pt idx="135">
                  <c:v>312.95855824561659</c:v>
                </c:pt>
                <c:pt idx="136">
                  <c:v>188.71496232725258</c:v>
                </c:pt>
                <c:pt idx="137">
                  <c:v>290.60785489762202</c:v>
                </c:pt>
                <c:pt idx="138">
                  <c:v>646.37864408241876</c:v>
                </c:pt>
                <c:pt idx="139">
                  <c:v>322.14388094723108</c:v>
                </c:pt>
                <c:pt idx="140">
                  <c:v>297.76875125741208</c:v>
                </c:pt>
                <c:pt idx="141">
                  <c:v>368.41306260768761</c:v>
                </c:pt>
                <c:pt idx="142">
                  <c:v>266.9262346670439</c:v>
                </c:pt>
                <c:pt idx="143">
                  <c:v>259.84553445168785</c:v>
                </c:pt>
                <c:pt idx="144">
                  <c:v>176.20008123115076</c:v>
                </c:pt>
                <c:pt idx="145">
                  <c:v>241.78788900093605</c:v>
                </c:pt>
                <c:pt idx="146">
                  <c:v>314.86249147224953</c:v>
                </c:pt>
                <c:pt idx="147">
                  <c:v>138.19228740664585</c:v>
                </c:pt>
                <c:pt idx="148">
                  <c:v>309.14126442955967</c:v>
                </c:pt>
                <c:pt idx="149">
                  <c:v>562.25973105109733</c:v>
                </c:pt>
                <c:pt idx="150">
                  <c:v>423.57042472273679</c:v>
                </c:pt>
                <c:pt idx="151">
                  <c:v>319.66360268148856</c:v>
                </c:pt>
                <c:pt idx="152">
                  <c:v>144.5258048276155</c:v>
                </c:pt>
                <c:pt idx="153">
                  <c:v>303.33371197136148</c:v>
                </c:pt>
                <c:pt idx="154">
                  <c:v>180.45691870984774</c:v>
                </c:pt>
                <c:pt idx="155">
                  <c:v>180.85734621767369</c:v>
                </c:pt>
                <c:pt idx="156">
                  <c:v>274.55030353018628</c:v>
                </c:pt>
                <c:pt idx="157">
                  <c:v>438.82243248372106</c:v>
                </c:pt>
                <c:pt idx="158">
                  <c:v>248.91768107481403</c:v>
                </c:pt>
                <c:pt idx="159">
                  <c:v>200.27294850911858</c:v>
                </c:pt>
                <c:pt idx="160">
                  <c:v>285.67969042864388</c:v>
                </c:pt>
                <c:pt idx="161">
                  <c:v>387.66855813563598</c:v>
                </c:pt>
                <c:pt idx="162">
                  <c:v>339.88270057979025</c:v>
                </c:pt>
                <c:pt idx="163">
                  <c:v>354.04306460161388</c:v>
                </c:pt>
                <c:pt idx="164">
                  <c:v>330.90645796805984</c:v>
                </c:pt>
                <c:pt idx="165">
                  <c:v>269.49781315838482</c:v>
                </c:pt>
                <c:pt idx="166">
                  <c:v>270.21735212667591</c:v>
                </c:pt>
                <c:pt idx="167">
                  <c:v>278.67778813971199</c:v>
                </c:pt>
                <c:pt idx="168">
                  <c:v>489.62312639123411</c:v>
                </c:pt>
                <c:pt idx="169">
                  <c:v>433.55071561147633</c:v>
                </c:pt>
                <c:pt idx="170">
                  <c:v>560.61213985993891</c:v>
                </c:pt>
                <c:pt idx="171">
                  <c:v>286.16549942576603</c:v>
                </c:pt>
                <c:pt idx="172">
                  <c:v>184.50317014218854</c:v>
                </c:pt>
                <c:pt idx="173">
                  <c:v>403.50687155721607</c:v>
                </c:pt>
                <c:pt idx="174">
                  <c:v>283.20534875681551</c:v>
                </c:pt>
                <c:pt idx="175">
                  <c:v>367.51924103794954</c:v>
                </c:pt>
                <c:pt idx="176">
                  <c:v>202.70470649296294</c:v>
                </c:pt>
                <c:pt idx="177">
                  <c:v>221.26727074103292</c:v>
                </c:pt>
                <c:pt idx="178">
                  <c:v>221.85209445267355</c:v>
                </c:pt>
                <c:pt idx="179">
                  <c:v>206.40876113223385</c:v>
                </c:pt>
                <c:pt idx="180">
                  <c:v>512.9186156290998</c:v>
                </c:pt>
                <c:pt idx="181">
                  <c:v>265.60920396143956</c:v>
                </c:pt>
                <c:pt idx="182">
                  <c:v>355.65918546310422</c:v>
                </c:pt>
                <c:pt idx="183">
                  <c:v>219.63282552377859</c:v>
                </c:pt>
                <c:pt idx="184">
                  <c:v>497.83450765311136</c:v>
                </c:pt>
                <c:pt idx="185">
                  <c:v>297.27980291279891</c:v>
                </c:pt>
                <c:pt idx="186">
                  <c:v>385.13321844973325</c:v>
                </c:pt>
                <c:pt idx="187">
                  <c:v>422.24347549968297</c:v>
                </c:pt>
                <c:pt idx="188">
                  <c:v>327.35368563638258</c:v>
                </c:pt>
                <c:pt idx="189">
                  <c:v>198.80047562189975</c:v>
                </c:pt>
                <c:pt idx="190">
                  <c:v>313.8618582635354</c:v>
                </c:pt>
                <c:pt idx="191">
                  <c:v>329.04327323440157</c:v>
                </c:pt>
                <c:pt idx="192">
                  <c:v>261.49950155178703</c:v>
                </c:pt>
                <c:pt idx="193">
                  <c:v>308.19823755711332</c:v>
                </c:pt>
                <c:pt idx="194">
                  <c:v>247.28968743497899</c:v>
                </c:pt>
                <c:pt idx="195">
                  <c:v>252.50606996937677</c:v>
                </c:pt>
                <c:pt idx="196">
                  <c:v>371.0311471130517</c:v>
                </c:pt>
                <c:pt idx="197">
                  <c:v>211.44591810146085</c:v>
                </c:pt>
                <c:pt idx="198">
                  <c:v>606.59946925430995</c:v>
                </c:pt>
                <c:pt idx="199">
                  <c:v>186.29142101584875</c:v>
                </c:pt>
                <c:pt idx="200">
                  <c:v>232.69681307802421</c:v>
                </c:pt>
                <c:pt idx="201">
                  <c:v>374.995945704326</c:v>
                </c:pt>
                <c:pt idx="202">
                  <c:v>404.70396528316996</c:v>
                </c:pt>
                <c:pt idx="203">
                  <c:v>333.46413023267451</c:v>
                </c:pt>
                <c:pt idx="204">
                  <c:v>497.60694888919534</c:v>
                </c:pt>
                <c:pt idx="205">
                  <c:v>238.52519557552841</c:v>
                </c:pt>
                <c:pt idx="206">
                  <c:v>418.7392125580518</c:v>
                </c:pt>
                <c:pt idx="207">
                  <c:v>359.50153932386456</c:v>
                </c:pt>
                <c:pt idx="208">
                  <c:v>320.42828571882637</c:v>
                </c:pt>
                <c:pt idx="209">
                  <c:v>311.37297577376739</c:v>
                </c:pt>
                <c:pt idx="210">
                  <c:v>283.90145693441264</c:v>
                </c:pt>
                <c:pt idx="211">
                  <c:v>188.74383618828688</c:v>
                </c:pt>
                <c:pt idx="212">
                  <c:v>184.27893821983344</c:v>
                </c:pt>
                <c:pt idx="213">
                  <c:v>394.45746366478852</c:v>
                </c:pt>
                <c:pt idx="214">
                  <c:v>106.33564155793465</c:v>
                </c:pt>
                <c:pt idx="215">
                  <c:v>265.1560550578688</c:v>
                </c:pt>
                <c:pt idx="216">
                  <c:v>328.37750677651638</c:v>
                </c:pt>
                <c:pt idx="217">
                  <c:v>225.60742472092352</c:v>
                </c:pt>
                <c:pt idx="218">
                  <c:v>260.31761900589663</c:v>
                </c:pt>
                <c:pt idx="219">
                  <c:v>348.47231841147732</c:v>
                </c:pt>
                <c:pt idx="220">
                  <c:v>215.97364149141686</c:v>
                </c:pt>
                <c:pt idx="221">
                  <c:v>374.6556827020795</c:v>
                </c:pt>
                <c:pt idx="222">
                  <c:v>402.41490835114382</c:v>
                </c:pt>
                <c:pt idx="223">
                  <c:v>418.47430364869069</c:v>
                </c:pt>
                <c:pt idx="224">
                  <c:v>565.08391308638966</c:v>
                </c:pt>
                <c:pt idx="225">
                  <c:v>251.70953115975863</c:v>
                </c:pt>
                <c:pt idx="226">
                  <c:v>237.73083781246169</c:v>
                </c:pt>
                <c:pt idx="227">
                  <c:v>281.55507990627302</c:v>
                </c:pt>
                <c:pt idx="228">
                  <c:v>299.07704371508589</c:v>
                </c:pt>
                <c:pt idx="229">
                  <c:v>350.27851386140537</c:v>
                </c:pt>
                <c:pt idx="230">
                  <c:v>329.7308505644105</c:v>
                </c:pt>
                <c:pt idx="231">
                  <c:v>275.02982359725502</c:v>
                </c:pt>
                <c:pt idx="232">
                  <c:v>309.52402621037982</c:v>
                </c:pt>
                <c:pt idx="233">
                  <c:v>365.88191792758516</c:v>
                </c:pt>
                <c:pt idx="234">
                  <c:v>199.29145596089074</c:v>
                </c:pt>
                <c:pt idx="235">
                  <c:v>258.22761600557169</c:v>
                </c:pt>
                <c:pt idx="236">
                  <c:v>419.17954718541296</c:v>
                </c:pt>
                <c:pt idx="237">
                  <c:v>409.91722896263673</c:v>
                </c:pt>
                <c:pt idx="238">
                  <c:v>277.22774085991841</c:v>
                </c:pt>
                <c:pt idx="239">
                  <c:v>370.35546306267133</c:v>
                </c:pt>
                <c:pt idx="240">
                  <c:v>325.90316269339382</c:v>
                </c:pt>
                <c:pt idx="241">
                  <c:v>277.76142645791151</c:v>
                </c:pt>
                <c:pt idx="242">
                  <c:v>113.75634413875014</c:v>
                </c:pt>
                <c:pt idx="243">
                  <c:v>278.7107736824255</c:v>
                </c:pt>
                <c:pt idx="244">
                  <c:v>202.98975970551146</c:v>
                </c:pt>
                <c:pt idx="245">
                  <c:v>346.66235977053293</c:v>
                </c:pt>
                <c:pt idx="246">
                  <c:v>310.815204469538</c:v>
                </c:pt>
                <c:pt idx="247">
                  <c:v>398.99047344917562</c:v>
                </c:pt>
                <c:pt idx="248">
                  <c:v>215.12711986028626</c:v>
                </c:pt>
                <c:pt idx="249">
                  <c:v>260.20239740347824</c:v>
                </c:pt>
                <c:pt idx="250">
                  <c:v>314.00601445504799</c:v>
                </c:pt>
                <c:pt idx="251">
                  <c:v>237.13660300241281</c:v>
                </c:pt>
                <c:pt idx="252">
                  <c:v>236.50465292373883</c:v>
                </c:pt>
                <c:pt idx="253">
                  <c:v>273.895037838598</c:v>
                </c:pt>
                <c:pt idx="254">
                  <c:v>365.00803563421141</c:v>
                </c:pt>
                <c:pt idx="255">
                  <c:v>237.69933770744501</c:v>
                </c:pt>
                <c:pt idx="256">
                  <c:v>292.03967073161402</c:v>
                </c:pt>
                <c:pt idx="257">
                  <c:v>532.88239212034023</c:v>
                </c:pt>
                <c:pt idx="258">
                  <c:v>453.65357044041957</c:v>
                </c:pt>
                <c:pt idx="259">
                  <c:v>195.80999031997453</c:v>
                </c:pt>
                <c:pt idx="260">
                  <c:v>243.32817737582081</c:v>
                </c:pt>
                <c:pt idx="261">
                  <c:v>130.69063464781811</c:v>
                </c:pt>
                <c:pt idx="262">
                  <c:v>541.23409518073458</c:v>
                </c:pt>
                <c:pt idx="263">
                  <c:v>460.33043764355898</c:v>
                </c:pt>
                <c:pt idx="264">
                  <c:v>258.85250124821141</c:v>
                </c:pt>
                <c:pt idx="265">
                  <c:v>234.26237862178095</c:v>
                </c:pt>
                <c:pt idx="266">
                  <c:v>247.46705985988592</c:v>
                </c:pt>
                <c:pt idx="267">
                  <c:v>466.80193512113328</c:v>
                </c:pt>
                <c:pt idx="268">
                  <c:v>231.70503469036703</c:v>
                </c:pt>
                <c:pt idx="269">
                  <c:v>327.32398719200864</c:v>
                </c:pt>
                <c:pt idx="270">
                  <c:v>263.92223107631435</c:v>
                </c:pt>
                <c:pt idx="271">
                  <c:v>318.02633184595106</c:v>
                </c:pt>
                <c:pt idx="272">
                  <c:v>330.16994608936875</c:v>
                </c:pt>
                <c:pt idx="273">
                  <c:v>261.72423242781588</c:v>
                </c:pt>
                <c:pt idx="274">
                  <c:v>331.46893866617393</c:v>
                </c:pt>
                <c:pt idx="275">
                  <c:v>294.4565686895221</c:v>
                </c:pt>
                <c:pt idx="276">
                  <c:v>275.27608614939709</c:v>
                </c:pt>
                <c:pt idx="277">
                  <c:v>296.81724558504357</c:v>
                </c:pt>
                <c:pt idx="278">
                  <c:v>163.22337515888285</c:v>
                </c:pt>
                <c:pt idx="279">
                  <c:v>199.22350655731316</c:v>
                </c:pt>
                <c:pt idx="280">
                  <c:v>228.63973550816081</c:v>
                </c:pt>
                <c:pt idx="281">
                  <c:v>238.63427589795538</c:v>
                </c:pt>
                <c:pt idx="282">
                  <c:v>286.79094497880214</c:v>
                </c:pt>
                <c:pt idx="283">
                  <c:v>242.60308193986384</c:v>
                </c:pt>
                <c:pt idx="284">
                  <c:v>247.77948101389666</c:v>
                </c:pt>
                <c:pt idx="285">
                  <c:v>403.04586774117342</c:v>
                </c:pt>
                <c:pt idx="286">
                  <c:v>392.79049214241604</c:v>
                </c:pt>
                <c:pt idx="287">
                  <c:v>269.37992292344461</c:v>
                </c:pt>
                <c:pt idx="288">
                  <c:v>247.05605936501888</c:v>
                </c:pt>
                <c:pt idx="289">
                  <c:v>531.48715982103386</c:v>
                </c:pt>
                <c:pt idx="290">
                  <c:v>242.34291114055304</c:v>
                </c:pt>
                <c:pt idx="291">
                  <c:v>455.38952744078779</c:v>
                </c:pt>
                <c:pt idx="292">
                  <c:v>366.08244102958633</c:v>
                </c:pt>
                <c:pt idx="293">
                  <c:v>521.52387694860226</c:v>
                </c:pt>
                <c:pt idx="294">
                  <c:v>403.83775702384446</c:v>
                </c:pt>
                <c:pt idx="295">
                  <c:v>390.03591552854778</c:v>
                </c:pt>
                <c:pt idx="296">
                  <c:v>482.47722336282459</c:v>
                </c:pt>
                <c:pt idx="297">
                  <c:v>453.71959482064631</c:v>
                </c:pt>
                <c:pt idx="298">
                  <c:v>218.56244975089066</c:v>
                </c:pt>
                <c:pt idx="299">
                  <c:v>450.73865961400952</c:v>
                </c:pt>
                <c:pt idx="300">
                  <c:v>294.99083046679152</c:v>
                </c:pt>
                <c:pt idx="301">
                  <c:v>294.67272134007362</c:v>
                </c:pt>
                <c:pt idx="302">
                  <c:v>247.45030315687836</c:v>
                </c:pt>
                <c:pt idx="303">
                  <c:v>171.56526595900323</c:v>
                </c:pt>
                <c:pt idx="304">
                  <c:v>447.44796057117856</c:v>
                </c:pt>
                <c:pt idx="305">
                  <c:v>162.26505434037063</c:v>
                </c:pt>
                <c:pt idx="306">
                  <c:v>257.17426336196695</c:v>
                </c:pt>
                <c:pt idx="307">
                  <c:v>313.22389501022917</c:v>
                </c:pt>
                <c:pt idx="308">
                  <c:v>312.54555308942508</c:v>
                </c:pt>
                <c:pt idx="309">
                  <c:v>304.61762948085743</c:v>
                </c:pt>
                <c:pt idx="310">
                  <c:v>309.874119726559</c:v>
                </c:pt>
                <c:pt idx="311">
                  <c:v>273.12726613509221</c:v>
                </c:pt>
                <c:pt idx="312">
                  <c:v>191.38103269934982</c:v>
                </c:pt>
                <c:pt idx="313">
                  <c:v>344.78049389847001</c:v>
                </c:pt>
                <c:pt idx="314">
                  <c:v>497.65867688673461</c:v>
                </c:pt>
                <c:pt idx="315">
                  <c:v>248.40071618876573</c:v>
                </c:pt>
                <c:pt idx="316">
                  <c:v>282.28801798161658</c:v>
                </c:pt>
                <c:pt idx="317">
                  <c:v>138.77508376935566</c:v>
                </c:pt>
                <c:pt idx="318">
                  <c:v>207.66305532011393</c:v>
                </c:pt>
                <c:pt idx="319">
                  <c:v>265.40263869162118</c:v>
                </c:pt>
                <c:pt idx="320">
                  <c:v>263.7896066259309</c:v>
                </c:pt>
                <c:pt idx="321">
                  <c:v>234.19798486966283</c:v>
                </c:pt>
                <c:pt idx="322">
                  <c:v>513.32087046739252</c:v>
                </c:pt>
                <c:pt idx="323">
                  <c:v>411.32916823556661</c:v>
                </c:pt>
                <c:pt idx="324">
                  <c:v>151.3342054074983</c:v>
                </c:pt>
                <c:pt idx="325">
                  <c:v>299.5685060088108</c:v>
                </c:pt>
                <c:pt idx="326">
                  <c:v>312.46089866030525</c:v>
                </c:pt>
                <c:pt idx="327">
                  <c:v>362.39337559547857</c:v>
                </c:pt>
                <c:pt idx="328">
                  <c:v>338.18512361711328</c:v>
                </c:pt>
                <c:pt idx="329">
                  <c:v>404.81284963439975</c:v>
                </c:pt>
                <c:pt idx="330">
                  <c:v>244.94079326071187</c:v>
                </c:pt>
                <c:pt idx="331">
                  <c:v>448.53739102777763</c:v>
                </c:pt>
                <c:pt idx="332">
                  <c:v>162.03511928070839</c:v>
                </c:pt>
                <c:pt idx="333">
                  <c:v>177.59968221219606</c:v>
                </c:pt>
                <c:pt idx="334">
                  <c:v>217.22812741523558</c:v>
                </c:pt>
                <c:pt idx="335">
                  <c:v>171.79528163362193</c:v>
                </c:pt>
                <c:pt idx="336">
                  <c:v>327.0697716640716</c:v>
                </c:pt>
                <c:pt idx="337">
                  <c:v>246.65739468005268</c:v>
                </c:pt>
                <c:pt idx="338">
                  <c:v>426.44280383304431</c:v>
                </c:pt>
                <c:pt idx="339">
                  <c:v>235.2402377784656</c:v>
                </c:pt>
                <c:pt idx="340">
                  <c:v>296.96012946893461</c:v>
                </c:pt>
                <c:pt idx="341">
                  <c:v>196.55955442989216</c:v>
                </c:pt>
                <c:pt idx="342">
                  <c:v>490.12560724466312</c:v>
                </c:pt>
                <c:pt idx="343">
                  <c:v>227.12709332419399</c:v>
                </c:pt>
                <c:pt idx="344">
                  <c:v>287.51186191780289</c:v>
                </c:pt>
                <c:pt idx="345">
                  <c:v>377.58827612363166</c:v>
                </c:pt>
                <c:pt idx="346">
                  <c:v>323.72399070233223</c:v>
                </c:pt>
                <c:pt idx="347">
                  <c:v>474.41919936255363</c:v>
                </c:pt>
                <c:pt idx="348">
                  <c:v>305.35109769530391</c:v>
                </c:pt>
                <c:pt idx="349">
                  <c:v>301.52768697829379</c:v>
                </c:pt>
                <c:pt idx="350">
                  <c:v>215.30846711373488</c:v>
                </c:pt>
                <c:pt idx="351">
                  <c:v>226.57597180199627</c:v>
                </c:pt>
                <c:pt idx="352">
                  <c:v>264.56656726302208</c:v>
                </c:pt>
                <c:pt idx="353">
                  <c:v>348.33256429639368</c:v>
                </c:pt>
                <c:pt idx="354">
                  <c:v>250.07666862012047</c:v>
                </c:pt>
                <c:pt idx="355">
                  <c:v>387.98479299283645</c:v>
                </c:pt>
                <c:pt idx="356">
                  <c:v>329.98684598353793</c:v>
                </c:pt>
                <c:pt idx="357">
                  <c:v>311.895900056963</c:v>
                </c:pt>
                <c:pt idx="358">
                  <c:v>200.71233186321115</c:v>
                </c:pt>
                <c:pt idx="359">
                  <c:v>290.89258078088096</c:v>
                </c:pt>
                <c:pt idx="360">
                  <c:v>268.26140426928578</c:v>
                </c:pt>
                <c:pt idx="361">
                  <c:v>377.91647836382981</c:v>
                </c:pt>
                <c:pt idx="362">
                  <c:v>241.32916680470771</c:v>
                </c:pt>
                <c:pt idx="363">
                  <c:v>361.37758192705223</c:v>
                </c:pt>
                <c:pt idx="364">
                  <c:v>190.95595958791455</c:v>
                </c:pt>
                <c:pt idx="365">
                  <c:v>376.12943463542615</c:v>
                </c:pt>
                <c:pt idx="366">
                  <c:v>190.72832166475928</c:v>
                </c:pt>
                <c:pt idx="367">
                  <c:v>454.22257539764178</c:v>
                </c:pt>
                <c:pt idx="368">
                  <c:v>148.52070310307499</c:v>
                </c:pt>
                <c:pt idx="369">
                  <c:v>552.62346313348462</c:v>
                </c:pt>
                <c:pt idx="370">
                  <c:v>259.83204969613871</c:v>
                </c:pt>
                <c:pt idx="371">
                  <c:v>265.26118728612346</c:v>
                </c:pt>
                <c:pt idx="372">
                  <c:v>284.01276909097032</c:v>
                </c:pt>
                <c:pt idx="373">
                  <c:v>475.95363857091797</c:v>
                </c:pt>
                <c:pt idx="374">
                  <c:v>213.39694303910801</c:v>
                </c:pt>
                <c:pt idx="375">
                  <c:v>204.8053014369616</c:v>
                </c:pt>
                <c:pt idx="376">
                  <c:v>266.18615814100849</c:v>
                </c:pt>
                <c:pt idx="377">
                  <c:v>368.71467281690639</c:v>
                </c:pt>
                <c:pt idx="378">
                  <c:v>351.93175985062408</c:v>
                </c:pt>
                <c:pt idx="379">
                  <c:v>445.8524033296344</c:v>
                </c:pt>
                <c:pt idx="380">
                  <c:v>233.85191245817987</c:v>
                </c:pt>
                <c:pt idx="381">
                  <c:v>402.95044676418183</c:v>
                </c:pt>
                <c:pt idx="382">
                  <c:v>533.04241563695541</c:v>
                </c:pt>
                <c:pt idx="383">
                  <c:v>222.13030341206468</c:v>
                </c:pt>
                <c:pt idx="384">
                  <c:v>249.77374748440525</c:v>
                </c:pt>
                <c:pt idx="385">
                  <c:v>392.21354005372632</c:v>
                </c:pt>
                <c:pt idx="386">
                  <c:v>382.94350299357393</c:v>
                </c:pt>
                <c:pt idx="387">
                  <c:v>192.57246866320929</c:v>
                </c:pt>
                <c:pt idx="388">
                  <c:v>316.87677268628977</c:v>
                </c:pt>
                <c:pt idx="389">
                  <c:v>251.54299966133294</c:v>
                </c:pt>
                <c:pt idx="390">
                  <c:v>323.44737961344435</c:v>
                </c:pt>
                <c:pt idx="391">
                  <c:v>260.08832010045808</c:v>
                </c:pt>
                <c:pt idx="392">
                  <c:v>349.28148384072483</c:v>
                </c:pt>
                <c:pt idx="393">
                  <c:v>313.26712867987226</c:v>
                </c:pt>
                <c:pt idx="394">
                  <c:v>249.8940062802485</c:v>
                </c:pt>
                <c:pt idx="395">
                  <c:v>167.36752963335857</c:v>
                </c:pt>
                <c:pt idx="396">
                  <c:v>265.58492524305802</c:v>
                </c:pt>
                <c:pt idx="397">
                  <c:v>218.6866886987973</c:v>
                </c:pt>
                <c:pt idx="398">
                  <c:v>278.56845138915014</c:v>
                </c:pt>
                <c:pt idx="399">
                  <c:v>159.43755380038965</c:v>
                </c:pt>
                <c:pt idx="400">
                  <c:v>301.71262405372909</c:v>
                </c:pt>
                <c:pt idx="401">
                  <c:v>379.04257284390769</c:v>
                </c:pt>
                <c:pt idx="402">
                  <c:v>240.38506281378068</c:v>
                </c:pt>
                <c:pt idx="403">
                  <c:v>196.3713103269456</c:v>
                </c:pt>
                <c:pt idx="404">
                  <c:v>281.27479417184986</c:v>
                </c:pt>
                <c:pt idx="405">
                  <c:v>209.0147633272918</c:v>
                </c:pt>
                <c:pt idx="406">
                  <c:v>463.99958509987846</c:v>
                </c:pt>
                <c:pt idx="407">
                  <c:v>169.27960702905148</c:v>
                </c:pt>
                <c:pt idx="408">
                  <c:v>406.5864466392668</c:v>
                </c:pt>
                <c:pt idx="409">
                  <c:v>166.55869885620268</c:v>
                </c:pt>
                <c:pt idx="410">
                  <c:v>396.06519381895487</c:v>
                </c:pt>
                <c:pt idx="411">
                  <c:v>321.77933055889662</c:v>
                </c:pt>
                <c:pt idx="412">
                  <c:v>178.53573776875783</c:v>
                </c:pt>
                <c:pt idx="413">
                  <c:v>141.89887541097596</c:v>
                </c:pt>
                <c:pt idx="414">
                  <c:v>261.99364790149048</c:v>
                </c:pt>
                <c:pt idx="415">
                  <c:v>207.32420183439535</c:v>
                </c:pt>
                <c:pt idx="416">
                  <c:v>253.13918605239633</c:v>
                </c:pt>
                <c:pt idx="417">
                  <c:v>198.72077184416594</c:v>
                </c:pt>
                <c:pt idx="418">
                  <c:v>167.85579670964762</c:v>
                </c:pt>
                <c:pt idx="419">
                  <c:v>364.45947952269125</c:v>
                </c:pt>
                <c:pt idx="420">
                  <c:v>186.61059205020319</c:v>
                </c:pt>
                <c:pt idx="421">
                  <c:v>454.20147652039304</c:v>
                </c:pt>
                <c:pt idx="422">
                  <c:v>266.97264263545731</c:v>
                </c:pt>
                <c:pt idx="423">
                  <c:v>210.65197262232869</c:v>
                </c:pt>
                <c:pt idx="424">
                  <c:v>272.3504082697691</c:v>
                </c:pt>
                <c:pt idx="425">
                  <c:v>281.03829995818523</c:v>
                </c:pt>
                <c:pt idx="426">
                  <c:v>194.49491332338221</c:v>
                </c:pt>
                <c:pt idx="427">
                  <c:v>265.28142033288896</c:v>
                </c:pt>
                <c:pt idx="428">
                  <c:v>314.94283127687959</c:v>
                </c:pt>
                <c:pt idx="429">
                  <c:v>422.33974698361635</c:v>
                </c:pt>
                <c:pt idx="430">
                  <c:v>462.80290096897079</c:v>
                </c:pt>
                <c:pt idx="431">
                  <c:v>555.4638991539432</c:v>
                </c:pt>
                <c:pt idx="432">
                  <c:v>372.82169781079574</c:v>
                </c:pt>
                <c:pt idx="433">
                  <c:v>325.10117426799479</c:v>
                </c:pt>
                <c:pt idx="434">
                  <c:v>243.91754123310966</c:v>
                </c:pt>
                <c:pt idx="435">
                  <c:v>193.4493723028263</c:v>
                </c:pt>
                <c:pt idx="436">
                  <c:v>124.26710986314083</c:v>
                </c:pt>
                <c:pt idx="437">
                  <c:v>317.20231006130052</c:v>
                </c:pt>
                <c:pt idx="438">
                  <c:v>330.65478215368421</c:v>
                </c:pt>
                <c:pt idx="439">
                  <c:v>418.78760122393214</c:v>
                </c:pt>
                <c:pt idx="440">
                  <c:v>412.28256686974419</c:v>
                </c:pt>
                <c:pt idx="441">
                  <c:v>318.11335327995403</c:v>
                </c:pt>
                <c:pt idx="442">
                  <c:v>227.7824119953093</c:v>
                </c:pt>
                <c:pt idx="443">
                  <c:v>377.85322581798027</c:v>
                </c:pt>
                <c:pt idx="444">
                  <c:v>312.08743990499352</c:v>
                </c:pt>
                <c:pt idx="445">
                  <c:v>328.7228718889819</c:v>
                </c:pt>
                <c:pt idx="446">
                  <c:v>333.33615152491257</c:v>
                </c:pt>
                <c:pt idx="447">
                  <c:v>314.46609852091569</c:v>
                </c:pt>
                <c:pt idx="448">
                  <c:v>323.25568109658343</c:v>
                </c:pt>
                <c:pt idx="449">
                  <c:v>228.50061725721571</c:v>
                </c:pt>
                <c:pt idx="450">
                  <c:v>203.40587878406768</c:v>
                </c:pt>
                <c:pt idx="451">
                  <c:v>268.20586478440055</c:v>
                </c:pt>
                <c:pt idx="452">
                  <c:v>269.344942313106</c:v>
                </c:pt>
                <c:pt idx="453">
                  <c:v>242.73673232343208</c:v>
                </c:pt>
                <c:pt idx="454">
                  <c:v>242.82490117636007</c:v>
                </c:pt>
                <c:pt idx="455">
                  <c:v>345.41751370176644</c:v>
                </c:pt>
                <c:pt idx="456">
                  <c:v>172.35442967364179</c:v>
                </c:pt>
                <c:pt idx="457">
                  <c:v>406.66065056047955</c:v>
                </c:pt>
                <c:pt idx="458">
                  <c:v>198.04773531125829</c:v>
                </c:pt>
                <c:pt idx="459">
                  <c:v>246.37767997461378</c:v>
                </c:pt>
                <c:pt idx="460">
                  <c:v>442.30636773574952</c:v>
                </c:pt>
                <c:pt idx="461">
                  <c:v>404.23432276704989</c:v>
                </c:pt>
                <c:pt idx="462">
                  <c:v>458.53940701689498</c:v>
                </c:pt>
                <c:pt idx="463">
                  <c:v>254.36943759331552</c:v>
                </c:pt>
                <c:pt idx="464">
                  <c:v>202.46710899383106</c:v>
                </c:pt>
                <c:pt idx="465">
                  <c:v>201.07474048112272</c:v>
                </c:pt>
                <c:pt idx="466">
                  <c:v>412.33759525166533</c:v>
                </c:pt>
                <c:pt idx="467">
                  <c:v>95.047633143609346</c:v>
                </c:pt>
                <c:pt idx="468">
                  <c:v>367.11416757261395</c:v>
                </c:pt>
                <c:pt idx="469">
                  <c:v>181.63546677256454</c:v>
                </c:pt>
                <c:pt idx="470">
                  <c:v>149.96061569539961</c:v>
                </c:pt>
                <c:pt idx="471">
                  <c:v>127.80390590926891</c:v>
                </c:pt>
                <c:pt idx="472">
                  <c:v>704.7163701837344</c:v>
                </c:pt>
                <c:pt idx="473">
                  <c:v>178.89556928567617</c:v>
                </c:pt>
                <c:pt idx="474">
                  <c:v>282.33899320773344</c:v>
                </c:pt>
                <c:pt idx="475">
                  <c:v>429.1709067867705</c:v>
                </c:pt>
                <c:pt idx="476">
                  <c:v>191.97897418278808</c:v>
                </c:pt>
                <c:pt idx="477">
                  <c:v>182.86516694382226</c:v>
                </c:pt>
                <c:pt idx="478">
                  <c:v>340.40538932608615</c:v>
                </c:pt>
                <c:pt idx="479">
                  <c:v>301.32090870135289</c:v>
                </c:pt>
                <c:pt idx="480">
                  <c:v>215.95910871457818</c:v>
                </c:pt>
                <c:pt idx="481">
                  <c:v>283.45131970152579</c:v>
                </c:pt>
                <c:pt idx="482">
                  <c:v>208.59167282118324</c:v>
                </c:pt>
                <c:pt idx="483">
                  <c:v>378.54192480929487</c:v>
                </c:pt>
                <c:pt idx="484">
                  <c:v>190.64098573053889</c:v>
                </c:pt>
                <c:pt idx="485">
                  <c:v>140.47641128378018</c:v>
                </c:pt>
                <c:pt idx="486">
                  <c:v>190.77785176476573</c:v>
                </c:pt>
                <c:pt idx="487">
                  <c:v>325.9938768383945</c:v>
                </c:pt>
                <c:pt idx="488">
                  <c:v>284.73576629027048</c:v>
                </c:pt>
                <c:pt idx="489">
                  <c:v>443.35396981470694</c:v>
                </c:pt>
                <c:pt idx="490">
                  <c:v>587.7948738250052</c:v>
                </c:pt>
                <c:pt idx="491">
                  <c:v>290.98003188252733</c:v>
                </c:pt>
                <c:pt idx="492">
                  <c:v>254.84597149711044</c:v>
                </c:pt>
                <c:pt idx="493">
                  <c:v>196.30556216573859</c:v>
                </c:pt>
                <c:pt idx="494">
                  <c:v>291.02099782190271</c:v>
                </c:pt>
                <c:pt idx="495">
                  <c:v>223.92225661285556</c:v>
                </c:pt>
                <c:pt idx="496">
                  <c:v>253.53236655262845</c:v>
                </c:pt>
                <c:pt idx="497">
                  <c:v>279.51537819676014</c:v>
                </c:pt>
                <c:pt idx="498">
                  <c:v>304.5257225747082</c:v>
                </c:pt>
                <c:pt idx="499">
                  <c:v>311.52043451055943</c:v>
                </c:pt>
                <c:pt idx="500">
                  <c:v>236.43885019913432</c:v>
                </c:pt>
                <c:pt idx="501">
                  <c:v>378.22841612230332</c:v>
                </c:pt>
                <c:pt idx="502">
                  <c:v>190.8777958599585</c:v>
                </c:pt>
                <c:pt idx="503">
                  <c:v>472.98689348192784</c:v>
                </c:pt>
                <c:pt idx="504">
                  <c:v>345.54332790611079</c:v>
                </c:pt>
                <c:pt idx="505">
                  <c:v>559.56441330370217</c:v>
                </c:pt>
                <c:pt idx="506">
                  <c:v>218.78758022620423</c:v>
                </c:pt>
                <c:pt idx="507">
                  <c:v>304.88937909188098</c:v>
                </c:pt>
                <c:pt idx="508">
                  <c:v>315.37358155840047</c:v>
                </c:pt>
                <c:pt idx="509">
                  <c:v>449.48985828052537</c:v>
                </c:pt>
                <c:pt idx="510">
                  <c:v>450.89993742272418</c:v>
                </c:pt>
                <c:pt idx="511">
                  <c:v>374.2444196285287</c:v>
                </c:pt>
                <c:pt idx="512">
                  <c:v>250.60726684294968</c:v>
                </c:pt>
                <c:pt idx="513">
                  <c:v>258.83075775512043</c:v>
                </c:pt>
                <c:pt idx="514">
                  <c:v>261.19272120191454</c:v>
                </c:pt>
                <c:pt idx="515">
                  <c:v>214.04849008977544</c:v>
                </c:pt>
                <c:pt idx="516">
                  <c:v>212.04213136008548</c:v>
                </c:pt>
                <c:pt idx="517">
                  <c:v>132.5173063157763</c:v>
                </c:pt>
                <c:pt idx="518">
                  <c:v>349.70986794343116</c:v>
                </c:pt>
                <c:pt idx="519">
                  <c:v>233.34542748340391</c:v>
                </c:pt>
                <c:pt idx="520">
                  <c:v>330.54751628034865</c:v>
                </c:pt>
                <c:pt idx="521">
                  <c:v>375.18027288371741</c:v>
                </c:pt>
                <c:pt idx="522">
                  <c:v>222.65023978522368</c:v>
                </c:pt>
                <c:pt idx="523">
                  <c:v>378.71091455957867</c:v>
                </c:pt>
                <c:pt idx="524">
                  <c:v>381.67507766935523</c:v>
                </c:pt>
                <c:pt idx="525">
                  <c:v>216.44175038158755</c:v>
                </c:pt>
                <c:pt idx="526">
                  <c:v>242.0716822918821</c:v>
                </c:pt>
                <c:pt idx="527">
                  <c:v>326.85316309633345</c:v>
                </c:pt>
                <c:pt idx="528">
                  <c:v>205.78652434858304</c:v>
                </c:pt>
                <c:pt idx="529">
                  <c:v>278.74328015012725</c:v>
                </c:pt>
                <c:pt idx="530">
                  <c:v>262.56014415002755</c:v>
                </c:pt>
                <c:pt idx="531">
                  <c:v>206.85799303245221</c:v>
                </c:pt>
                <c:pt idx="532">
                  <c:v>395.07704267960071</c:v>
                </c:pt>
                <c:pt idx="533">
                  <c:v>173.46007055671544</c:v>
                </c:pt>
                <c:pt idx="534">
                  <c:v>199.25897503831402</c:v>
                </c:pt>
                <c:pt idx="535">
                  <c:v>291.0346966492416</c:v>
                </c:pt>
                <c:pt idx="536">
                  <c:v>208.79597009629833</c:v>
                </c:pt>
                <c:pt idx="537">
                  <c:v>282.78351162164108</c:v>
                </c:pt>
                <c:pt idx="538">
                  <c:v>241.53228289588333</c:v>
                </c:pt>
                <c:pt idx="539">
                  <c:v>221.74154381276276</c:v>
                </c:pt>
                <c:pt idx="540">
                  <c:v>221.45845113851829</c:v>
                </c:pt>
                <c:pt idx="541">
                  <c:v>218.65836077483982</c:v>
                </c:pt>
                <c:pt idx="542">
                  <c:v>352.31655761452203</c:v>
                </c:pt>
                <c:pt idx="543">
                  <c:v>354.11399174912731</c:v>
                </c:pt>
                <c:pt idx="544">
                  <c:v>203.78715206381821</c:v>
                </c:pt>
                <c:pt idx="545">
                  <c:v>252.28517804915282</c:v>
                </c:pt>
                <c:pt idx="546">
                  <c:v>207.00069362520298</c:v>
                </c:pt>
                <c:pt idx="547">
                  <c:v>318.34686259666705</c:v>
                </c:pt>
                <c:pt idx="548">
                  <c:v>257.54244061856662</c:v>
                </c:pt>
                <c:pt idx="549">
                  <c:v>488.6104733853208</c:v>
                </c:pt>
                <c:pt idx="550">
                  <c:v>326.29473959453389</c:v>
                </c:pt>
                <c:pt idx="551">
                  <c:v>525.34586690277138</c:v>
                </c:pt>
                <c:pt idx="552">
                  <c:v>319.49166703828087</c:v>
                </c:pt>
                <c:pt idx="553">
                  <c:v>364.73698585611419</c:v>
                </c:pt>
                <c:pt idx="554">
                  <c:v>305.10260033974555</c:v>
                </c:pt>
                <c:pt idx="555">
                  <c:v>264.72346646675942</c:v>
                </c:pt>
                <c:pt idx="556">
                  <c:v>453.59379825688302</c:v>
                </c:pt>
                <c:pt idx="557">
                  <c:v>191.82854602539373</c:v>
                </c:pt>
                <c:pt idx="558">
                  <c:v>137.75381757642481</c:v>
                </c:pt>
                <c:pt idx="559">
                  <c:v>321.24523206661252</c:v>
                </c:pt>
                <c:pt idx="560">
                  <c:v>334.51440107467351</c:v>
                </c:pt>
                <c:pt idx="561">
                  <c:v>411.87346948120467</c:v>
                </c:pt>
                <c:pt idx="562">
                  <c:v>141.24134137177225</c:v>
                </c:pt>
                <c:pt idx="563">
                  <c:v>283.9504104143889</c:v>
                </c:pt>
                <c:pt idx="564">
                  <c:v>350.61802856318536</c:v>
                </c:pt>
                <c:pt idx="565">
                  <c:v>297.54284710973297</c:v>
                </c:pt>
                <c:pt idx="566">
                  <c:v>242.75210127129321</c:v>
                </c:pt>
                <c:pt idx="567">
                  <c:v>298.73952312079928</c:v>
                </c:pt>
                <c:pt idx="568">
                  <c:v>238.80820547914118</c:v>
                </c:pt>
                <c:pt idx="569">
                  <c:v>331.64615136934299</c:v>
                </c:pt>
                <c:pt idx="570">
                  <c:v>444.47640364236577</c:v>
                </c:pt>
                <c:pt idx="571">
                  <c:v>268.03856869810807</c:v>
                </c:pt>
                <c:pt idx="572">
                  <c:v>409.53653852655043</c:v>
                </c:pt>
                <c:pt idx="573">
                  <c:v>120.74502439150092</c:v>
                </c:pt>
                <c:pt idx="574">
                  <c:v>405.77351918122076</c:v>
                </c:pt>
                <c:pt idx="575">
                  <c:v>159.22601968061463</c:v>
                </c:pt>
                <c:pt idx="576">
                  <c:v>197.81726987820002</c:v>
                </c:pt>
                <c:pt idx="577">
                  <c:v>331.00526842687759</c:v>
                </c:pt>
                <c:pt idx="578">
                  <c:v>227.76435645600213</c:v>
                </c:pt>
                <c:pt idx="579">
                  <c:v>242.95780958258911</c:v>
                </c:pt>
                <c:pt idx="580">
                  <c:v>374.12915868578784</c:v>
                </c:pt>
                <c:pt idx="581">
                  <c:v>405.52696220422877</c:v>
                </c:pt>
                <c:pt idx="582">
                  <c:v>251.12053804054995</c:v>
                </c:pt>
                <c:pt idx="583">
                  <c:v>243.54219025904604</c:v>
                </c:pt>
                <c:pt idx="584">
                  <c:v>314.5386979820978</c:v>
                </c:pt>
                <c:pt idx="585">
                  <c:v>274.81300559617011</c:v>
                </c:pt>
                <c:pt idx="586">
                  <c:v>233.02423263335004</c:v>
                </c:pt>
                <c:pt idx="587">
                  <c:v>277.20393141554632</c:v>
                </c:pt>
                <c:pt idx="588">
                  <c:v>117.08747333856172</c:v>
                </c:pt>
                <c:pt idx="589">
                  <c:v>173.0403307650613</c:v>
                </c:pt>
                <c:pt idx="590">
                  <c:v>266.37258199703865</c:v>
                </c:pt>
                <c:pt idx="591">
                  <c:v>253.58668421517177</c:v>
                </c:pt>
                <c:pt idx="592">
                  <c:v>517.41188596921711</c:v>
                </c:pt>
                <c:pt idx="593">
                  <c:v>232.49669115769029</c:v>
                </c:pt>
                <c:pt idx="594">
                  <c:v>307.36971735444968</c:v>
                </c:pt>
                <c:pt idx="595">
                  <c:v>374.90589565499249</c:v>
                </c:pt>
                <c:pt idx="596">
                  <c:v>252.20257466613657</c:v>
                </c:pt>
                <c:pt idx="597">
                  <c:v>274.29394712585599</c:v>
                </c:pt>
                <c:pt idx="598">
                  <c:v>493.35265988394167</c:v>
                </c:pt>
                <c:pt idx="599">
                  <c:v>251.3047105405949</c:v>
                </c:pt>
                <c:pt idx="600">
                  <c:v>452.42987266424825</c:v>
                </c:pt>
                <c:pt idx="601">
                  <c:v>253.65863612657995</c:v>
                </c:pt>
                <c:pt idx="602">
                  <c:v>190.72832927656236</c:v>
                </c:pt>
                <c:pt idx="603">
                  <c:v>326.85817676012448</c:v>
                </c:pt>
                <c:pt idx="604">
                  <c:v>353.9217916425041</c:v>
                </c:pt>
                <c:pt idx="605">
                  <c:v>475.97132297822827</c:v>
                </c:pt>
                <c:pt idx="606">
                  <c:v>354.64981870708652</c:v>
                </c:pt>
                <c:pt idx="607">
                  <c:v>199.75707012152998</c:v>
                </c:pt>
                <c:pt idx="608">
                  <c:v>366.03824162905221</c:v>
                </c:pt>
                <c:pt idx="609">
                  <c:v>347.39299489297628</c:v>
                </c:pt>
                <c:pt idx="610">
                  <c:v>323.71126930222817</c:v>
                </c:pt>
                <c:pt idx="611">
                  <c:v>247.28764021983989</c:v>
                </c:pt>
                <c:pt idx="612">
                  <c:v>368.57869009793285</c:v>
                </c:pt>
                <c:pt idx="613">
                  <c:v>351.21654779848541</c:v>
                </c:pt>
                <c:pt idx="614">
                  <c:v>249.07250277983258</c:v>
                </c:pt>
                <c:pt idx="615">
                  <c:v>109.09351547476035</c:v>
                </c:pt>
                <c:pt idx="616">
                  <c:v>238.33652162779799</c:v>
                </c:pt>
                <c:pt idx="617">
                  <c:v>243.96953973199925</c:v>
                </c:pt>
                <c:pt idx="618">
                  <c:v>345.43126847924577</c:v>
                </c:pt>
                <c:pt idx="619">
                  <c:v>464.10830864813761</c:v>
                </c:pt>
                <c:pt idx="620">
                  <c:v>287.49735581430105</c:v>
                </c:pt>
                <c:pt idx="621">
                  <c:v>211.11700393252613</c:v>
                </c:pt>
                <c:pt idx="622">
                  <c:v>228.56138917047792</c:v>
                </c:pt>
                <c:pt idx="623">
                  <c:v>150.24784537672895</c:v>
                </c:pt>
                <c:pt idx="624">
                  <c:v>205.840922061323</c:v>
                </c:pt>
                <c:pt idx="625">
                  <c:v>265.78952157817366</c:v>
                </c:pt>
                <c:pt idx="626">
                  <c:v>284.42857850503242</c:v>
                </c:pt>
                <c:pt idx="627">
                  <c:v>202.35798746847286</c:v>
                </c:pt>
                <c:pt idx="628">
                  <c:v>341.98997778891498</c:v>
                </c:pt>
                <c:pt idx="629">
                  <c:v>246.45674906013483</c:v>
                </c:pt>
                <c:pt idx="630">
                  <c:v>279.54756570248355</c:v>
                </c:pt>
                <c:pt idx="631">
                  <c:v>225.39719154554041</c:v>
                </c:pt>
                <c:pt idx="632">
                  <c:v>402.37814864257234</c:v>
                </c:pt>
                <c:pt idx="633">
                  <c:v>427.1870347560216</c:v>
                </c:pt>
                <c:pt idx="634">
                  <c:v>243.9333163150859</c:v>
                </c:pt>
                <c:pt idx="635">
                  <c:v>199.46131106206667</c:v>
                </c:pt>
                <c:pt idx="636">
                  <c:v>303.63860106713764</c:v>
                </c:pt>
                <c:pt idx="637">
                  <c:v>167.5313170474401</c:v>
                </c:pt>
                <c:pt idx="638">
                  <c:v>262.07623664948551</c:v>
                </c:pt>
                <c:pt idx="639">
                  <c:v>425.26529207880958</c:v>
                </c:pt>
                <c:pt idx="640">
                  <c:v>233.35662402929484</c:v>
                </c:pt>
                <c:pt idx="641">
                  <c:v>240.04985006513743</c:v>
                </c:pt>
                <c:pt idx="642">
                  <c:v>163.50162082902534</c:v>
                </c:pt>
                <c:pt idx="643">
                  <c:v>375.17354901175713</c:v>
                </c:pt>
                <c:pt idx="644">
                  <c:v>125.03304153239151</c:v>
                </c:pt>
                <c:pt idx="645">
                  <c:v>432.43463138438528</c:v>
                </c:pt>
                <c:pt idx="646">
                  <c:v>319.73524936112881</c:v>
                </c:pt>
                <c:pt idx="647">
                  <c:v>346.31854931354246</c:v>
                </c:pt>
                <c:pt idx="648">
                  <c:v>339.75074601060987</c:v>
                </c:pt>
                <c:pt idx="649">
                  <c:v>386.72606414202892</c:v>
                </c:pt>
                <c:pt idx="650">
                  <c:v>216.51265877131118</c:v>
                </c:pt>
                <c:pt idx="651">
                  <c:v>312.72611847276494</c:v>
                </c:pt>
                <c:pt idx="652">
                  <c:v>348.10160548297426</c:v>
                </c:pt>
                <c:pt idx="653">
                  <c:v>346.57023197620947</c:v>
                </c:pt>
                <c:pt idx="654">
                  <c:v>284.5583244697973</c:v>
                </c:pt>
                <c:pt idx="655">
                  <c:v>483.28311352017045</c:v>
                </c:pt>
                <c:pt idx="656">
                  <c:v>353.03225195182313</c:v>
                </c:pt>
                <c:pt idx="657">
                  <c:v>217.42029463090512</c:v>
                </c:pt>
                <c:pt idx="658">
                  <c:v>457.56757280346937</c:v>
                </c:pt>
                <c:pt idx="659">
                  <c:v>227.28000244696341</c:v>
                </c:pt>
                <c:pt idx="660">
                  <c:v>263.64500864806541</c:v>
                </c:pt>
                <c:pt idx="661">
                  <c:v>243.60414774107448</c:v>
                </c:pt>
                <c:pt idx="662">
                  <c:v>139.63717301155157</c:v>
                </c:pt>
                <c:pt idx="663">
                  <c:v>413.01522893347283</c:v>
                </c:pt>
                <c:pt idx="664">
                  <c:v>254.80714758238355</c:v>
                </c:pt>
                <c:pt idx="665">
                  <c:v>441.59754060320483</c:v>
                </c:pt>
                <c:pt idx="666">
                  <c:v>473.68745343614137</c:v>
                </c:pt>
                <c:pt idx="667">
                  <c:v>381.9131006374555</c:v>
                </c:pt>
                <c:pt idx="668">
                  <c:v>320.00470257604684</c:v>
                </c:pt>
                <c:pt idx="669">
                  <c:v>350.7327776419188</c:v>
                </c:pt>
                <c:pt idx="670">
                  <c:v>399.02400690501599</c:v>
                </c:pt>
                <c:pt idx="671">
                  <c:v>278.58019972829788</c:v>
                </c:pt>
                <c:pt idx="672">
                  <c:v>314.27270456343103</c:v>
                </c:pt>
                <c:pt idx="673">
                  <c:v>193.24622794889001</c:v>
                </c:pt>
                <c:pt idx="674">
                  <c:v>130.4140280014808</c:v>
                </c:pt>
                <c:pt idx="675">
                  <c:v>219.2793428573259</c:v>
                </c:pt>
                <c:pt idx="676">
                  <c:v>515.56765046564396</c:v>
                </c:pt>
                <c:pt idx="677">
                  <c:v>285.46348838263475</c:v>
                </c:pt>
                <c:pt idx="678">
                  <c:v>331.59478037904046</c:v>
                </c:pt>
                <c:pt idx="679">
                  <c:v>332.88493059210668</c:v>
                </c:pt>
                <c:pt idx="680">
                  <c:v>237.12852068896427</c:v>
                </c:pt>
                <c:pt idx="681">
                  <c:v>300.24093455970797</c:v>
                </c:pt>
                <c:pt idx="682">
                  <c:v>174.11848524421475</c:v>
                </c:pt>
                <c:pt idx="683">
                  <c:v>235.31296529757128</c:v>
                </c:pt>
                <c:pt idx="684">
                  <c:v>215.18522754848527</c:v>
                </c:pt>
                <c:pt idx="685">
                  <c:v>328.166567318538</c:v>
                </c:pt>
                <c:pt idx="686">
                  <c:v>320.54120790851084</c:v>
                </c:pt>
                <c:pt idx="687">
                  <c:v>333.0800152838674</c:v>
                </c:pt>
                <c:pt idx="688">
                  <c:v>297.60990965711608</c:v>
                </c:pt>
                <c:pt idx="689">
                  <c:v>230.62773070256299</c:v>
                </c:pt>
                <c:pt idx="690">
                  <c:v>261.54080406538196</c:v>
                </c:pt>
                <c:pt idx="691">
                  <c:v>143.18102711326446</c:v>
                </c:pt>
                <c:pt idx="692">
                  <c:v>302.43489409485119</c:v>
                </c:pt>
                <c:pt idx="693">
                  <c:v>181.68719133071136</c:v>
                </c:pt>
                <c:pt idx="694">
                  <c:v>395.18712861821405</c:v>
                </c:pt>
                <c:pt idx="695">
                  <c:v>501.70745021192852</c:v>
                </c:pt>
                <c:pt idx="696">
                  <c:v>254.01547313446281</c:v>
                </c:pt>
                <c:pt idx="697">
                  <c:v>575.1197228462479</c:v>
                </c:pt>
                <c:pt idx="698">
                  <c:v>269.75535452246913</c:v>
                </c:pt>
                <c:pt idx="699">
                  <c:v>300.48569536867217</c:v>
                </c:pt>
                <c:pt idx="700">
                  <c:v>382.38164405955104</c:v>
                </c:pt>
                <c:pt idx="701">
                  <c:v>359.84313794943591</c:v>
                </c:pt>
                <c:pt idx="702">
                  <c:v>381.23219168017022</c:v>
                </c:pt>
                <c:pt idx="703">
                  <c:v>101.2311735061021</c:v>
                </c:pt>
                <c:pt idx="704">
                  <c:v>259.75049333894276</c:v>
                </c:pt>
                <c:pt idx="705">
                  <c:v>217.46205036646643</c:v>
                </c:pt>
                <c:pt idx="706">
                  <c:v>181.68522825853324</c:v>
                </c:pt>
                <c:pt idx="707">
                  <c:v>122.76172847949965</c:v>
                </c:pt>
                <c:pt idx="708">
                  <c:v>252.01112016991283</c:v>
                </c:pt>
                <c:pt idx="709">
                  <c:v>243.68861155939157</c:v>
                </c:pt>
                <c:pt idx="710">
                  <c:v>316.02149599812401</c:v>
                </c:pt>
                <c:pt idx="711">
                  <c:v>224.05441861254985</c:v>
                </c:pt>
                <c:pt idx="712">
                  <c:v>205.41220410187998</c:v>
                </c:pt>
                <c:pt idx="713">
                  <c:v>214.39671816332884</c:v>
                </c:pt>
                <c:pt idx="714">
                  <c:v>333.10936593572842</c:v>
                </c:pt>
                <c:pt idx="715">
                  <c:v>386.41358227748424</c:v>
                </c:pt>
                <c:pt idx="716">
                  <c:v>326.98692688773735</c:v>
                </c:pt>
                <c:pt idx="717">
                  <c:v>207.09198330905201</c:v>
                </c:pt>
                <c:pt idx="718">
                  <c:v>330.30866598961074</c:v>
                </c:pt>
                <c:pt idx="719">
                  <c:v>295.71370425476198</c:v>
                </c:pt>
                <c:pt idx="720">
                  <c:v>445.55500904476503</c:v>
                </c:pt>
                <c:pt idx="721">
                  <c:v>427.35267731293789</c:v>
                </c:pt>
                <c:pt idx="722">
                  <c:v>313.14897377433954</c:v>
                </c:pt>
                <c:pt idx="723">
                  <c:v>322.26015116232884</c:v>
                </c:pt>
                <c:pt idx="724">
                  <c:v>353.01731036888668</c:v>
                </c:pt>
                <c:pt idx="725">
                  <c:v>568.511654769085</c:v>
                </c:pt>
                <c:pt idx="726">
                  <c:v>147.62827424390525</c:v>
                </c:pt>
                <c:pt idx="727">
                  <c:v>431.82845631165765</c:v>
                </c:pt>
                <c:pt idx="728">
                  <c:v>326.77807761025542</c:v>
                </c:pt>
                <c:pt idx="729">
                  <c:v>246.69213129335913</c:v>
                </c:pt>
                <c:pt idx="730">
                  <c:v>552.70627415412309</c:v>
                </c:pt>
                <c:pt idx="731">
                  <c:v>243.81643788283509</c:v>
                </c:pt>
                <c:pt idx="732">
                  <c:v>345.55472536681918</c:v>
                </c:pt>
                <c:pt idx="733">
                  <c:v>475.81993477029391</c:v>
                </c:pt>
                <c:pt idx="734">
                  <c:v>355.6503780813</c:v>
                </c:pt>
                <c:pt idx="735">
                  <c:v>277.74598726908698</c:v>
                </c:pt>
                <c:pt idx="736">
                  <c:v>291.33065946602437</c:v>
                </c:pt>
                <c:pt idx="737">
                  <c:v>248.36689423261305</c:v>
                </c:pt>
                <c:pt idx="738">
                  <c:v>445.05957024335657</c:v>
                </c:pt>
                <c:pt idx="739">
                  <c:v>249.47087129789361</c:v>
                </c:pt>
                <c:pt idx="740">
                  <c:v>395.03394299728097</c:v>
                </c:pt>
                <c:pt idx="741">
                  <c:v>254.38970608108684</c:v>
                </c:pt>
                <c:pt idx="742">
                  <c:v>192.09445506479824</c:v>
                </c:pt>
                <c:pt idx="743">
                  <c:v>478.57320833382983</c:v>
                </c:pt>
                <c:pt idx="744">
                  <c:v>189.68952504758636</c:v>
                </c:pt>
                <c:pt idx="745">
                  <c:v>361.4479750380633</c:v>
                </c:pt>
                <c:pt idx="746">
                  <c:v>273.62020434474653</c:v>
                </c:pt>
                <c:pt idx="747">
                  <c:v>455.36636242406894</c:v>
                </c:pt>
                <c:pt idx="748">
                  <c:v>183.2677711360102</c:v>
                </c:pt>
                <c:pt idx="749">
                  <c:v>337.00217899239215</c:v>
                </c:pt>
                <c:pt idx="750">
                  <c:v>358.50064229542113</c:v>
                </c:pt>
                <c:pt idx="751">
                  <c:v>135.00449260212554</c:v>
                </c:pt>
                <c:pt idx="752">
                  <c:v>381.46824674697928</c:v>
                </c:pt>
                <c:pt idx="753">
                  <c:v>470.66017402193029</c:v>
                </c:pt>
                <c:pt idx="754">
                  <c:v>185.72897585342616</c:v>
                </c:pt>
                <c:pt idx="755">
                  <c:v>289.85475004386535</c:v>
                </c:pt>
                <c:pt idx="756">
                  <c:v>260.12398297348591</c:v>
                </c:pt>
                <c:pt idx="757">
                  <c:v>310.80006110048998</c:v>
                </c:pt>
                <c:pt idx="758">
                  <c:v>387.11396315459933</c:v>
                </c:pt>
                <c:pt idx="759">
                  <c:v>150.00645223150968</c:v>
                </c:pt>
                <c:pt idx="760">
                  <c:v>509.46136267086695</c:v>
                </c:pt>
                <c:pt idx="761">
                  <c:v>309.69444035220658</c:v>
                </c:pt>
                <c:pt idx="762">
                  <c:v>311.27298471413815</c:v>
                </c:pt>
                <c:pt idx="763">
                  <c:v>238.02061558958667</c:v>
                </c:pt>
                <c:pt idx="764">
                  <c:v>231.3915375692377</c:v>
                </c:pt>
                <c:pt idx="765">
                  <c:v>401.31829433695748</c:v>
                </c:pt>
                <c:pt idx="766">
                  <c:v>224.11632274848307</c:v>
                </c:pt>
                <c:pt idx="767">
                  <c:v>220.99835956769493</c:v>
                </c:pt>
                <c:pt idx="768">
                  <c:v>198.83087801435613</c:v>
                </c:pt>
                <c:pt idx="769">
                  <c:v>480.55126575543181</c:v>
                </c:pt>
                <c:pt idx="770">
                  <c:v>266.85916611498942</c:v>
                </c:pt>
                <c:pt idx="771">
                  <c:v>260.02442926716139</c:v>
                </c:pt>
                <c:pt idx="772">
                  <c:v>311.80848816987418</c:v>
                </c:pt>
                <c:pt idx="773">
                  <c:v>289.85137834819579</c:v>
                </c:pt>
                <c:pt idx="774">
                  <c:v>201.44113850949543</c:v>
                </c:pt>
                <c:pt idx="775">
                  <c:v>231.59872447329872</c:v>
                </c:pt>
                <c:pt idx="776">
                  <c:v>175.59222577528999</c:v>
                </c:pt>
                <c:pt idx="777">
                  <c:v>191.81394454307338</c:v>
                </c:pt>
                <c:pt idx="778">
                  <c:v>276.2312871880622</c:v>
                </c:pt>
                <c:pt idx="779">
                  <c:v>170.91996560181724</c:v>
                </c:pt>
                <c:pt idx="780">
                  <c:v>392.41772362752818</c:v>
                </c:pt>
                <c:pt idx="781">
                  <c:v>152.36624792306975</c:v>
                </c:pt>
                <c:pt idx="782">
                  <c:v>314.8051110982633</c:v>
                </c:pt>
                <c:pt idx="783">
                  <c:v>159.74481186631056</c:v>
                </c:pt>
                <c:pt idx="784">
                  <c:v>374.56744464527219</c:v>
                </c:pt>
                <c:pt idx="785">
                  <c:v>236.44019473626213</c:v>
                </c:pt>
                <c:pt idx="786">
                  <c:v>260.93976729261703</c:v>
                </c:pt>
                <c:pt idx="787">
                  <c:v>250.14538566617375</c:v>
                </c:pt>
                <c:pt idx="788">
                  <c:v>221.73557943206288</c:v>
                </c:pt>
                <c:pt idx="789">
                  <c:v>298.31003638142647</c:v>
                </c:pt>
                <c:pt idx="790">
                  <c:v>171.48831538829654</c:v>
                </c:pt>
                <c:pt idx="791">
                  <c:v>283.60179448060262</c:v>
                </c:pt>
                <c:pt idx="792">
                  <c:v>399.63882383252712</c:v>
                </c:pt>
                <c:pt idx="793">
                  <c:v>392.40808951551298</c:v>
                </c:pt>
                <c:pt idx="794">
                  <c:v>317.29677954362342</c:v>
                </c:pt>
                <c:pt idx="795">
                  <c:v>345.89677017896247</c:v>
                </c:pt>
                <c:pt idx="796">
                  <c:v>315.26067815219722</c:v>
                </c:pt>
                <c:pt idx="797">
                  <c:v>472.92043227858085</c:v>
                </c:pt>
                <c:pt idx="798">
                  <c:v>476.67886300580722</c:v>
                </c:pt>
                <c:pt idx="799">
                  <c:v>242.06736827304485</c:v>
                </c:pt>
                <c:pt idx="800">
                  <c:v>533.17225661595876</c:v>
                </c:pt>
                <c:pt idx="801">
                  <c:v>395.71684244578501</c:v>
                </c:pt>
                <c:pt idx="802">
                  <c:v>456.10257081227974</c:v>
                </c:pt>
                <c:pt idx="803">
                  <c:v>256.89415287123484</c:v>
                </c:pt>
                <c:pt idx="804">
                  <c:v>351.24272911512162</c:v>
                </c:pt>
                <c:pt idx="805">
                  <c:v>235.77630292152207</c:v>
                </c:pt>
                <c:pt idx="806">
                  <c:v>249.08644509884653</c:v>
                </c:pt>
                <c:pt idx="807">
                  <c:v>331.46326021681307</c:v>
                </c:pt>
                <c:pt idx="808">
                  <c:v>387.25761878922276</c:v>
                </c:pt>
                <c:pt idx="809">
                  <c:v>172.30077475175131</c:v>
                </c:pt>
                <c:pt idx="810">
                  <c:v>361.05388130566644</c:v>
                </c:pt>
                <c:pt idx="811">
                  <c:v>316.06674418281546</c:v>
                </c:pt>
                <c:pt idx="812">
                  <c:v>181.64920435205931</c:v>
                </c:pt>
                <c:pt idx="813">
                  <c:v>221.7522614915033</c:v>
                </c:pt>
                <c:pt idx="814">
                  <c:v>264.45826237195797</c:v>
                </c:pt>
                <c:pt idx="815">
                  <c:v>368.39132816104393</c:v>
                </c:pt>
                <c:pt idx="816">
                  <c:v>526.95176599234037</c:v>
                </c:pt>
                <c:pt idx="817">
                  <c:v>223.32209391704782</c:v>
                </c:pt>
                <c:pt idx="818">
                  <c:v>387.492778525826</c:v>
                </c:pt>
                <c:pt idx="819">
                  <c:v>122.57568295954661</c:v>
                </c:pt>
                <c:pt idx="820">
                  <c:v>270.65767574622623</c:v>
                </c:pt>
                <c:pt idx="821">
                  <c:v>251.32561522470132</c:v>
                </c:pt>
                <c:pt idx="822">
                  <c:v>322.69752788024198</c:v>
                </c:pt>
                <c:pt idx="823">
                  <c:v>421.26171500315468</c:v>
                </c:pt>
                <c:pt idx="824">
                  <c:v>235.60270282967576</c:v>
                </c:pt>
                <c:pt idx="825">
                  <c:v>180.12915004210481</c:v>
                </c:pt>
                <c:pt idx="826">
                  <c:v>296.35188958360231</c:v>
                </c:pt>
                <c:pt idx="827">
                  <c:v>543.64403539548948</c:v>
                </c:pt>
                <c:pt idx="828">
                  <c:v>185.66946869002095</c:v>
                </c:pt>
                <c:pt idx="829">
                  <c:v>321.94204266260931</c:v>
                </c:pt>
                <c:pt idx="830">
                  <c:v>398.87412140313245</c:v>
                </c:pt>
                <c:pt idx="831">
                  <c:v>318.87563050379322</c:v>
                </c:pt>
                <c:pt idx="832">
                  <c:v>142.91423966260118</c:v>
                </c:pt>
                <c:pt idx="833">
                  <c:v>298.72603092851568</c:v>
                </c:pt>
                <c:pt idx="834">
                  <c:v>292.70336971212964</c:v>
                </c:pt>
                <c:pt idx="835">
                  <c:v>311.55736742868248</c:v>
                </c:pt>
                <c:pt idx="836">
                  <c:v>272.89365211531913</c:v>
                </c:pt>
                <c:pt idx="837">
                  <c:v>323.72001589826323</c:v>
                </c:pt>
                <c:pt idx="838">
                  <c:v>274.18484728307703</c:v>
                </c:pt>
                <c:pt idx="839">
                  <c:v>307.75916073936241</c:v>
                </c:pt>
                <c:pt idx="840">
                  <c:v>210.12202404125128</c:v>
                </c:pt>
                <c:pt idx="841">
                  <c:v>371.88263500981338</c:v>
                </c:pt>
                <c:pt idx="842">
                  <c:v>354.98633601305482</c:v>
                </c:pt>
                <c:pt idx="843">
                  <c:v>303.55932939048944</c:v>
                </c:pt>
                <c:pt idx="844">
                  <c:v>290.22155687780105</c:v>
                </c:pt>
                <c:pt idx="845">
                  <c:v>337.11459035838197</c:v>
                </c:pt>
                <c:pt idx="846">
                  <c:v>195.05343283123329</c:v>
                </c:pt>
                <c:pt idx="847">
                  <c:v>182.19632949612787</c:v>
                </c:pt>
                <c:pt idx="848">
                  <c:v>249.90511620141297</c:v>
                </c:pt>
                <c:pt idx="849">
                  <c:v>312.65557695975804</c:v>
                </c:pt>
                <c:pt idx="850">
                  <c:v>409.68171007943965</c:v>
                </c:pt>
                <c:pt idx="851">
                  <c:v>246.0931192802509</c:v>
                </c:pt>
                <c:pt idx="852">
                  <c:v>384.65739157139251</c:v>
                </c:pt>
                <c:pt idx="853">
                  <c:v>190.92497194701537</c:v>
                </c:pt>
                <c:pt idx="854">
                  <c:v>294.77323414834245</c:v>
                </c:pt>
                <c:pt idx="855">
                  <c:v>260.54069936590349</c:v>
                </c:pt>
                <c:pt idx="856">
                  <c:v>250.62091360439081</c:v>
                </c:pt>
                <c:pt idx="857">
                  <c:v>334.89930349349015</c:v>
                </c:pt>
                <c:pt idx="858">
                  <c:v>378.25705146548717</c:v>
                </c:pt>
                <c:pt idx="859">
                  <c:v>189.39459523729784</c:v>
                </c:pt>
                <c:pt idx="860">
                  <c:v>285.07087071123169</c:v>
                </c:pt>
                <c:pt idx="861">
                  <c:v>176.51712801916074</c:v>
                </c:pt>
                <c:pt idx="862">
                  <c:v>281.42922298277881</c:v>
                </c:pt>
                <c:pt idx="863">
                  <c:v>366.51925522132296</c:v>
                </c:pt>
                <c:pt idx="864">
                  <c:v>316.59801093270289</c:v>
                </c:pt>
                <c:pt idx="865">
                  <c:v>270.34628432049976</c:v>
                </c:pt>
                <c:pt idx="866">
                  <c:v>382.4895632026346</c:v>
                </c:pt>
                <c:pt idx="867">
                  <c:v>463.68429447312883</c:v>
                </c:pt>
                <c:pt idx="868">
                  <c:v>353.8801731009371</c:v>
                </c:pt>
                <c:pt idx="869">
                  <c:v>401.07791052475659</c:v>
                </c:pt>
                <c:pt idx="870">
                  <c:v>423.85528370590691</c:v>
                </c:pt>
                <c:pt idx="871">
                  <c:v>403.05665784162557</c:v>
                </c:pt>
                <c:pt idx="872">
                  <c:v>233.40535312727297</c:v>
                </c:pt>
                <c:pt idx="873">
                  <c:v>365.03456551211275</c:v>
                </c:pt>
                <c:pt idx="874">
                  <c:v>379.60396926652174</c:v>
                </c:pt>
                <c:pt idx="875">
                  <c:v>356.43749610398299</c:v>
                </c:pt>
                <c:pt idx="876">
                  <c:v>361.39438611999867</c:v>
                </c:pt>
                <c:pt idx="877">
                  <c:v>195.43356888821108</c:v>
                </c:pt>
                <c:pt idx="878">
                  <c:v>241.03184133040486</c:v>
                </c:pt>
                <c:pt idx="879">
                  <c:v>318.27238090919127</c:v>
                </c:pt>
                <c:pt idx="880">
                  <c:v>194.13976522629855</c:v>
                </c:pt>
                <c:pt idx="881">
                  <c:v>362.51993042005779</c:v>
                </c:pt>
                <c:pt idx="882">
                  <c:v>500.24031474139701</c:v>
                </c:pt>
                <c:pt idx="883">
                  <c:v>280.13737473903711</c:v>
                </c:pt>
                <c:pt idx="884">
                  <c:v>394.5847621910325</c:v>
                </c:pt>
                <c:pt idx="885">
                  <c:v>456.9199917255828</c:v>
                </c:pt>
                <c:pt idx="886">
                  <c:v>307.49010789783642</c:v>
                </c:pt>
                <c:pt idx="887">
                  <c:v>320.28076975528529</c:v>
                </c:pt>
                <c:pt idx="888">
                  <c:v>180.54258837963607</c:v>
                </c:pt>
                <c:pt idx="889">
                  <c:v>376.80747055855318</c:v>
                </c:pt>
                <c:pt idx="890">
                  <c:v>122.41394355042576</c:v>
                </c:pt>
                <c:pt idx="891">
                  <c:v>333.48332021806709</c:v>
                </c:pt>
                <c:pt idx="892">
                  <c:v>337.411672828468</c:v>
                </c:pt>
                <c:pt idx="893">
                  <c:v>298.54301628249232</c:v>
                </c:pt>
                <c:pt idx="894">
                  <c:v>293.94925804744344</c:v>
                </c:pt>
                <c:pt idx="895">
                  <c:v>139.77116283069699</c:v>
                </c:pt>
                <c:pt idx="896">
                  <c:v>197.96321042413911</c:v>
                </c:pt>
                <c:pt idx="897">
                  <c:v>271.60921404837973</c:v>
                </c:pt>
                <c:pt idx="898">
                  <c:v>191.94514875484856</c:v>
                </c:pt>
                <c:pt idx="899">
                  <c:v>329.16111213224576</c:v>
                </c:pt>
                <c:pt idx="900">
                  <c:v>343.49500531308877</c:v>
                </c:pt>
                <c:pt idx="901">
                  <c:v>546.10564370459542</c:v>
                </c:pt>
                <c:pt idx="902">
                  <c:v>263.49848994246713</c:v>
                </c:pt>
                <c:pt idx="903">
                  <c:v>397.21720959998493</c:v>
                </c:pt>
                <c:pt idx="904">
                  <c:v>225.82971283807819</c:v>
                </c:pt>
                <c:pt idx="905">
                  <c:v>468.29277582412033</c:v>
                </c:pt>
                <c:pt idx="906">
                  <c:v>262.38728542120771</c:v>
                </c:pt>
                <c:pt idx="907">
                  <c:v>209.45442249558801</c:v>
                </c:pt>
                <c:pt idx="908">
                  <c:v>305.81375444745572</c:v>
                </c:pt>
                <c:pt idx="909">
                  <c:v>376.21377662079976</c:v>
                </c:pt>
                <c:pt idx="910">
                  <c:v>174.36863226924106</c:v>
                </c:pt>
                <c:pt idx="911">
                  <c:v>190.71349738652134</c:v>
                </c:pt>
                <c:pt idx="912">
                  <c:v>266.54793760632128</c:v>
                </c:pt>
                <c:pt idx="913">
                  <c:v>344.295269615508</c:v>
                </c:pt>
                <c:pt idx="914">
                  <c:v>318.10526050384215</c:v>
                </c:pt>
                <c:pt idx="915">
                  <c:v>232.85490492515419</c:v>
                </c:pt>
                <c:pt idx="916">
                  <c:v>353.90749206943292</c:v>
                </c:pt>
                <c:pt idx="917">
                  <c:v>453.66931953073072</c:v>
                </c:pt>
                <c:pt idx="918">
                  <c:v>439.32550941717273</c:v>
                </c:pt>
                <c:pt idx="919">
                  <c:v>298.14267125003607</c:v>
                </c:pt>
                <c:pt idx="920">
                  <c:v>165.63265928831424</c:v>
                </c:pt>
                <c:pt idx="921">
                  <c:v>349.7373728430648</c:v>
                </c:pt>
                <c:pt idx="922">
                  <c:v>315.04301596441292</c:v>
                </c:pt>
                <c:pt idx="923">
                  <c:v>423.57646910200856</c:v>
                </c:pt>
                <c:pt idx="924">
                  <c:v>292.71670873566472</c:v>
                </c:pt>
                <c:pt idx="925">
                  <c:v>176.75358377239172</c:v>
                </c:pt>
                <c:pt idx="926">
                  <c:v>227.48104679935204</c:v>
                </c:pt>
                <c:pt idx="927">
                  <c:v>163.28009849748014</c:v>
                </c:pt>
                <c:pt idx="928">
                  <c:v>148.71031860656331</c:v>
                </c:pt>
                <c:pt idx="929">
                  <c:v>245.02623981372381</c:v>
                </c:pt>
                <c:pt idx="930">
                  <c:v>309.38188167814587</c:v>
                </c:pt>
                <c:pt idx="931">
                  <c:v>305.18775179505974</c:v>
                </c:pt>
                <c:pt idx="932">
                  <c:v>400.83109715634419</c:v>
                </c:pt>
                <c:pt idx="933">
                  <c:v>303.22398773529494</c:v>
                </c:pt>
                <c:pt idx="934">
                  <c:v>198.95680471315427</c:v>
                </c:pt>
                <c:pt idx="935">
                  <c:v>401.82875220120695</c:v>
                </c:pt>
                <c:pt idx="936">
                  <c:v>210.9067809476619</c:v>
                </c:pt>
                <c:pt idx="937">
                  <c:v>258.17903629732245</c:v>
                </c:pt>
                <c:pt idx="938">
                  <c:v>176.80812515204525</c:v>
                </c:pt>
                <c:pt idx="939">
                  <c:v>337.68508018895955</c:v>
                </c:pt>
                <c:pt idx="940">
                  <c:v>181.02840455121805</c:v>
                </c:pt>
                <c:pt idx="941">
                  <c:v>430.85398150038236</c:v>
                </c:pt>
                <c:pt idx="942">
                  <c:v>202.20002993723028</c:v>
                </c:pt>
                <c:pt idx="943">
                  <c:v>162.74191674381473</c:v>
                </c:pt>
                <c:pt idx="944">
                  <c:v>296.97336430004361</c:v>
                </c:pt>
                <c:pt idx="945">
                  <c:v>392.00543333475798</c:v>
                </c:pt>
                <c:pt idx="946">
                  <c:v>308.15360909396622</c:v>
                </c:pt>
                <c:pt idx="947">
                  <c:v>270.1779909126617</c:v>
                </c:pt>
                <c:pt idx="948">
                  <c:v>350.60121560126208</c:v>
                </c:pt>
                <c:pt idx="949">
                  <c:v>353.50306158800231</c:v>
                </c:pt>
                <c:pt idx="950">
                  <c:v>306.93224570848542</c:v>
                </c:pt>
                <c:pt idx="951">
                  <c:v>296.21239624373629</c:v>
                </c:pt>
                <c:pt idx="952">
                  <c:v>378.56389380298424</c:v>
                </c:pt>
                <c:pt idx="953">
                  <c:v>190.01565448904148</c:v>
                </c:pt>
                <c:pt idx="954">
                  <c:v>213.1499497868499</c:v>
                </c:pt>
                <c:pt idx="955">
                  <c:v>269.71773340605978</c:v>
                </c:pt>
                <c:pt idx="956">
                  <c:v>344.16828098505721</c:v>
                </c:pt>
                <c:pt idx="957">
                  <c:v>294.1359252117727</c:v>
                </c:pt>
                <c:pt idx="958">
                  <c:v>331.81316608877387</c:v>
                </c:pt>
                <c:pt idx="959">
                  <c:v>295.59931991799749</c:v>
                </c:pt>
                <c:pt idx="960">
                  <c:v>217.65544617905107</c:v>
                </c:pt>
                <c:pt idx="961">
                  <c:v>426.04426961795252</c:v>
                </c:pt>
                <c:pt idx="962">
                  <c:v>489.548282476444</c:v>
                </c:pt>
                <c:pt idx="963">
                  <c:v>520.32502039545943</c:v>
                </c:pt>
                <c:pt idx="964">
                  <c:v>166.44344583596649</c:v>
                </c:pt>
                <c:pt idx="965">
                  <c:v>266.96288733982692</c:v>
                </c:pt>
                <c:pt idx="966">
                  <c:v>191.7986839861569</c:v>
                </c:pt>
                <c:pt idx="967">
                  <c:v>252.69931492842261</c:v>
                </c:pt>
                <c:pt idx="968">
                  <c:v>277.2445455304387</c:v>
                </c:pt>
                <c:pt idx="969">
                  <c:v>290.33241966348032</c:v>
                </c:pt>
                <c:pt idx="970">
                  <c:v>253.71916125923053</c:v>
                </c:pt>
                <c:pt idx="971">
                  <c:v>280.47355702958157</c:v>
                </c:pt>
                <c:pt idx="972">
                  <c:v>370.81969589187429</c:v>
                </c:pt>
                <c:pt idx="973">
                  <c:v>250.64812865118984</c:v>
                </c:pt>
                <c:pt idx="974">
                  <c:v>142.12072869537224</c:v>
                </c:pt>
                <c:pt idx="975">
                  <c:v>241.07855734631084</c:v>
                </c:pt>
                <c:pt idx="976">
                  <c:v>294.26977510038341</c:v>
                </c:pt>
                <c:pt idx="977">
                  <c:v>207.00407848223404</c:v>
                </c:pt>
                <c:pt idx="978">
                  <c:v>267.95649515102559</c:v>
                </c:pt>
                <c:pt idx="979">
                  <c:v>400.49072792895822</c:v>
                </c:pt>
                <c:pt idx="980">
                  <c:v>253.66739538753063</c:v>
                </c:pt>
                <c:pt idx="981">
                  <c:v>347.03257675337227</c:v>
                </c:pt>
                <c:pt idx="982">
                  <c:v>300.01786441238801</c:v>
                </c:pt>
                <c:pt idx="983">
                  <c:v>344.27688043650778</c:v>
                </c:pt>
                <c:pt idx="984">
                  <c:v>367.46153810117903</c:v>
                </c:pt>
                <c:pt idx="985">
                  <c:v>208.5202032144407</c:v>
                </c:pt>
                <c:pt idx="986">
                  <c:v>205.03422846825924</c:v>
                </c:pt>
                <c:pt idx="987">
                  <c:v>648.14256975289027</c:v>
                </c:pt>
                <c:pt idx="988">
                  <c:v>194.23346523582404</c:v>
                </c:pt>
                <c:pt idx="989">
                  <c:v>281.22936038725311</c:v>
                </c:pt>
                <c:pt idx="990">
                  <c:v>456.10981529773926</c:v>
                </c:pt>
                <c:pt idx="991">
                  <c:v>125.60436157543882</c:v>
                </c:pt>
                <c:pt idx="992">
                  <c:v>110.14538388732853</c:v>
                </c:pt>
                <c:pt idx="993">
                  <c:v>466.81028910183886</c:v>
                </c:pt>
                <c:pt idx="994">
                  <c:v>390.18047310692418</c:v>
                </c:pt>
                <c:pt idx="995">
                  <c:v>454.01316267153743</c:v>
                </c:pt>
                <c:pt idx="996">
                  <c:v>240.98350670231412</c:v>
                </c:pt>
                <c:pt idx="997">
                  <c:v>223.93491059552616</c:v>
                </c:pt>
                <c:pt idx="998">
                  <c:v>476.5359441194305</c:v>
                </c:pt>
                <c:pt idx="999">
                  <c:v>272.823558933409</c:v>
                </c:pt>
              </c:numCache>
            </c:numRef>
          </c:xVal>
          <c:yVal>
            <c:numRef>
              <c:f>'PSA outputs'!$I$11:$I$1010</c:f>
              <c:numCache>
                <c:formatCode>_(* #,##0_);_(* \(#,##0\);_(* "-"??_);_(@_)</c:formatCode>
                <c:ptCount val="1000"/>
                <c:pt idx="0">
                  <c:v>584501.90897773067</c:v>
                </c:pt>
                <c:pt idx="1">
                  <c:v>525799.61570372491</c:v>
                </c:pt>
                <c:pt idx="2">
                  <c:v>1087327.1159864597</c:v>
                </c:pt>
                <c:pt idx="3">
                  <c:v>540232.19116569078</c:v>
                </c:pt>
                <c:pt idx="4">
                  <c:v>606138.11015035491</c:v>
                </c:pt>
                <c:pt idx="5">
                  <c:v>605917.21813530196</c:v>
                </c:pt>
                <c:pt idx="6">
                  <c:v>158382.30548760618</c:v>
                </c:pt>
                <c:pt idx="7">
                  <c:v>289005.04642906104</c:v>
                </c:pt>
                <c:pt idx="8">
                  <c:v>366292.69308821741</c:v>
                </c:pt>
                <c:pt idx="9">
                  <c:v>811559.64791493502</c:v>
                </c:pt>
                <c:pt idx="10">
                  <c:v>386337.9175437736</c:v>
                </c:pt>
                <c:pt idx="11">
                  <c:v>657385.29276283458</c:v>
                </c:pt>
                <c:pt idx="12">
                  <c:v>772666.94752302126</c:v>
                </c:pt>
                <c:pt idx="13">
                  <c:v>528588.86010035768</c:v>
                </c:pt>
                <c:pt idx="14">
                  <c:v>559413.91121864587</c:v>
                </c:pt>
                <c:pt idx="15">
                  <c:v>379520.89790445589</c:v>
                </c:pt>
                <c:pt idx="16">
                  <c:v>824796.69024963269</c:v>
                </c:pt>
                <c:pt idx="17">
                  <c:v>558537.67760051787</c:v>
                </c:pt>
                <c:pt idx="18">
                  <c:v>501627.91163523955</c:v>
                </c:pt>
                <c:pt idx="19">
                  <c:v>632152.1511266469</c:v>
                </c:pt>
                <c:pt idx="20">
                  <c:v>594603.08470246033</c:v>
                </c:pt>
                <c:pt idx="21">
                  <c:v>768983.7836525219</c:v>
                </c:pt>
                <c:pt idx="22">
                  <c:v>791418.3566162847</c:v>
                </c:pt>
                <c:pt idx="23">
                  <c:v>571624.74837182381</c:v>
                </c:pt>
                <c:pt idx="24">
                  <c:v>526402.44053611963</c:v>
                </c:pt>
                <c:pt idx="25">
                  <c:v>649667.23730425339</c:v>
                </c:pt>
                <c:pt idx="26">
                  <c:v>597808.97693727945</c:v>
                </c:pt>
                <c:pt idx="27">
                  <c:v>672333.59796327422</c:v>
                </c:pt>
                <c:pt idx="28">
                  <c:v>533295.28960054729</c:v>
                </c:pt>
                <c:pt idx="29">
                  <c:v>805503.73063543602</c:v>
                </c:pt>
                <c:pt idx="30">
                  <c:v>351609.28667809564</c:v>
                </c:pt>
                <c:pt idx="31">
                  <c:v>728656.26819973218</c:v>
                </c:pt>
                <c:pt idx="32">
                  <c:v>967189.56479863811</c:v>
                </c:pt>
                <c:pt idx="33">
                  <c:v>665584.62258463469</c:v>
                </c:pt>
                <c:pt idx="34">
                  <c:v>601202.48087655252</c:v>
                </c:pt>
                <c:pt idx="35">
                  <c:v>522750.14753558551</c:v>
                </c:pt>
                <c:pt idx="36">
                  <c:v>536346.32576143637</c:v>
                </c:pt>
                <c:pt idx="37">
                  <c:v>738158.77925640892</c:v>
                </c:pt>
                <c:pt idx="38">
                  <c:v>620992.32176261314</c:v>
                </c:pt>
                <c:pt idx="39">
                  <c:v>380166.8762483843</c:v>
                </c:pt>
                <c:pt idx="40">
                  <c:v>356986.64299659821</c:v>
                </c:pt>
                <c:pt idx="41">
                  <c:v>497463.41997493815</c:v>
                </c:pt>
                <c:pt idx="42">
                  <c:v>709795.79718680249</c:v>
                </c:pt>
                <c:pt idx="43">
                  <c:v>451505.8613052108</c:v>
                </c:pt>
                <c:pt idx="44">
                  <c:v>542262.9071413998</c:v>
                </c:pt>
                <c:pt idx="45">
                  <c:v>746245.61098956456</c:v>
                </c:pt>
                <c:pt idx="46">
                  <c:v>793447.11630617513</c:v>
                </c:pt>
                <c:pt idx="47">
                  <c:v>644335.56365771813</c:v>
                </c:pt>
                <c:pt idx="48">
                  <c:v>737539.73366070911</c:v>
                </c:pt>
                <c:pt idx="49">
                  <c:v>720187.523713239</c:v>
                </c:pt>
                <c:pt idx="50">
                  <c:v>341849.3434727799</c:v>
                </c:pt>
                <c:pt idx="51">
                  <c:v>321106.7701282223</c:v>
                </c:pt>
                <c:pt idx="52">
                  <c:v>520898.55044783046</c:v>
                </c:pt>
                <c:pt idx="53">
                  <c:v>836490.60849574965</c:v>
                </c:pt>
                <c:pt idx="54">
                  <c:v>673782.21319848043</c:v>
                </c:pt>
                <c:pt idx="55">
                  <c:v>635334.55109559849</c:v>
                </c:pt>
                <c:pt idx="56">
                  <c:v>682317.74531325942</c:v>
                </c:pt>
                <c:pt idx="57">
                  <c:v>430628.04715705197</c:v>
                </c:pt>
                <c:pt idx="58">
                  <c:v>352442.01582891773</c:v>
                </c:pt>
                <c:pt idx="59">
                  <c:v>437183.73253019858</c:v>
                </c:pt>
                <c:pt idx="60">
                  <c:v>400401.28369332734</c:v>
                </c:pt>
                <c:pt idx="61">
                  <c:v>356050.44961475296</c:v>
                </c:pt>
                <c:pt idx="62">
                  <c:v>758646.0245605493</c:v>
                </c:pt>
                <c:pt idx="63">
                  <c:v>359721.83559343428</c:v>
                </c:pt>
                <c:pt idx="64">
                  <c:v>896602.01824204077</c:v>
                </c:pt>
                <c:pt idx="65">
                  <c:v>631893.21697832178</c:v>
                </c:pt>
                <c:pt idx="66">
                  <c:v>289565.14458175434</c:v>
                </c:pt>
                <c:pt idx="67">
                  <c:v>438192.43952169549</c:v>
                </c:pt>
                <c:pt idx="68">
                  <c:v>599703.5722902898</c:v>
                </c:pt>
                <c:pt idx="69">
                  <c:v>347958.55560639739</c:v>
                </c:pt>
                <c:pt idx="70">
                  <c:v>659346.18937259342</c:v>
                </c:pt>
                <c:pt idx="71">
                  <c:v>733654.41932226473</c:v>
                </c:pt>
                <c:pt idx="72">
                  <c:v>466956.10773966322</c:v>
                </c:pt>
                <c:pt idx="73">
                  <c:v>818105.67836616049</c:v>
                </c:pt>
                <c:pt idx="74">
                  <c:v>779164.43296554498</c:v>
                </c:pt>
                <c:pt idx="75">
                  <c:v>654334.69962438964</c:v>
                </c:pt>
                <c:pt idx="76">
                  <c:v>623481.26781844278</c:v>
                </c:pt>
                <c:pt idx="77">
                  <c:v>693637.37754293333</c:v>
                </c:pt>
                <c:pt idx="78">
                  <c:v>439355.02787474496</c:v>
                </c:pt>
                <c:pt idx="79">
                  <c:v>178061.87761004479</c:v>
                </c:pt>
                <c:pt idx="80">
                  <c:v>482235.1696036029</c:v>
                </c:pt>
                <c:pt idx="81">
                  <c:v>514003.31049394066</c:v>
                </c:pt>
                <c:pt idx="82">
                  <c:v>602178.43019114085</c:v>
                </c:pt>
                <c:pt idx="83">
                  <c:v>245354.05788761328</c:v>
                </c:pt>
                <c:pt idx="84">
                  <c:v>750964.58237872401</c:v>
                </c:pt>
                <c:pt idx="85">
                  <c:v>734387.72364833916</c:v>
                </c:pt>
                <c:pt idx="86">
                  <c:v>659715.57472403557</c:v>
                </c:pt>
                <c:pt idx="87">
                  <c:v>380360.14673818572</c:v>
                </c:pt>
                <c:pt idx="88">
                  <c:v>590528.0744624876</c:v>
                </c:pt>
                <c:pt idx="89">
                  <c:v>553173.62777720613</c:v>
                </c:pt>
                <c:pt idx="90">
                  <c:v>776449.0473760725</c:v>
                </c:pt>
                <c:pt idx="91">
                  <c:v>878583.85440585227</c:v>
                </c:pt>
                <c:pt idx="92">
                  <c:v>389908.8282474422</c:v>
                </c:pt>
                <c:pt idx="93">
                  <c:v>801754.40488726832</c:v>
                </c:pt>
                <c:pt idx="94">
                  <c:v>421665.91980502231</c:v>
                </c:pt>
                <c:pt idx="95">
                  <c:v>702301.52086761279</c:v>
                </c:pt>
                <c:pt idx="96">
                  <c:v>565334.54827719356</c:v>
                </c:pt>
                <c:pt idx="97">
                  <c:v>515244.29140598723</c:v>
                </c:pt>
                <c:pt idx="98">
                  <c:v>467482.80465007923</c:v>
                </c:pt>
                <c:pt idx="99">
                  <c:v>917334.43800436414</c:v>
                </c:pt>
                <c:pt idx="100">
                  <c:v>774261.22664175171</c:v>
                </c:pt>
                <c:pt idx="101">
                  <c:v>552827.36604288523</c:v>
                </c:pt>
                <c:pt idx="102">
                  <c:v>397278.60304665868</c:v>
                </c:pt>
                <c:pt idx="103">
                  <c:v>650666.09112294938</c:v>
                </c:pt>
                <c:pt idx="104">
                  <c:v>716265.88903627521</c:v>
                </c:pt>
                <c:pt idx="105">
                  <c:v>604509.01827709691</c:v>
                </c:pt>
                <c:pt idx="106">
                  <c:v>781377.4530853841</c:v>
                </c:pt>
                <c:pt idx="107">
                  <c:v>408798.9299725329</c:v>
                </c:pt>
                <c:pt idx="108">
                  <c:v>780692.82167390245</c:v>
                </c:pt>
                <c:pt idx="109">
                  <c:v>553128.366228014</c:v>
                </c:pt>
                <c:pt idx="110">
                  <c:v>293541.52431906911</c:v>
                </c:pt>
                <c:pt idx="111">
                  <c:v>797861.30018114042</c:v>
                </c:pt>
                <c:pt idx="112">
                  <c:v>514212.39308985329</c:v>
                </c:pt>
                <c:pt idx="113">
                  <c:v>601512.88982679369</c:v>
                </c:pt>
                <c:pt idx="114">
                  <c:v>630206.74851815973</c:v>
                </c:pt>
                <c:pt idx="115">
                  <c:v>718925.46313955239</c:v>
                </c:pt>
                <c:pt idx="116">
                  <c:v>901753.44985067053</c:v>
                </c:pt>
                <c:pt idx="117">
                  <c:v>573427.07958173717</c:v>
                </c:pt>
                <c:pt idx="118">
                  <c:v>503828.33338787552</c:v>
                </c:pt>
                <c:pt idx="119">
                  <c:v>797787.70287881349</c:v>
                </c:pt>
                <c:pt idx="120">
                  <c:v>263771.55564358737</c:v>
                </c:pt>
                <c:pt idx="121">
                  <c:v>580302.94731277227</c:v>
                </c:pt>
                <c:pt idx="122">
                  <c:v>411667.94088745234</c:v>
                </c:pt>
                <c:pt idx="123">
                  <c:v>658599.7783630304</c:v>
                </c:pt>
                <c:pt idx="124">
                  <c:v>480633.36228152947</c:v>
                </c:pt>
                <c:pt idx="125">
                  <c:v>813698.32100471156</c:v>
                </c:pt>
                <c:pt idx="126">
                  <c:v>445542.80255084834</c:v>
                </c:pt>
                <c:pt idx="127">
                  <c:v>433843.47440715058</c:v>
                </c:pt>
                <c:pt idx="128">
                  <c:v>595153.17827157886</c:v>
                </c:pt>
                <c:pt idx="129">
                  <c:v>739973.71027986484</c:v>
                </c:pt>
                <c:pt idx="130">
                  <c:v>959414.12658042309</c:v>
                </c:pt>
                <c:pt idx="131">
                  <c:v>862229.96808512567</c:v>
                </c:pt>
                <c:pt idx="132">
                  <c:v>407025.79393112054</c:v>
                </c:pt>
                <c:pt idx="133">
                  <c:v>439263.45672947977</c:v>
                </c:pt>
                <c:pt idx="134">
                  <c:v>495861.88558810408</c:v>
                </c:pt>
                <c:pt idx="135">
                  <c:v>642950.64007012499</c:v>
                </c:pt>
                <c:pt idx="136">
                  <c:v>695571.91439861269</c:v>
                </c:pt>
                <c:pt idx="137">
                  <c:v>657796.05692025553</c:v>
                </c:pt>
                <c:pt idx="138">
                  <c:v>743721.03836509632</c:v>
                </c:pt>
                <c:pt idx="139">
                  <c:v>723119.65029322228</c:v>
                </c:pt>
                <c:pt idx="140">
                  <c:v>188336.5936172138</c:v>
                </c:pt>
                <c:pt idx="141">
                  <c:v>522805.91997048282</c:v>
                </c:pt>
                <c:pt idx="142">
                  <c:v>564120.40252844768</c:v>
                </c:pt>
                <c:pt idx="143">
                  <c:v>722751.0762451014</c:v>
                </c:pt>
                <c:pt idx="144">
                  <c:v>762756.28239637788</c:v>
                </c:pt>
                <c:pt idx="145">
                  <c:v>814978.25883124443</c:v>
                </c:pt>
                <c:pt idx="146">
                  <c:v>670117.56846969982</c:v>
                </c:pt>
                <c:pt idx="147">
                  <c:v>927956.17184461642</c:v>
                </c:pt>
                <c:pt idx="148">
                  <c:v>891411.20079599437</c:v>
                </c:pt>
                <c:pt idx="149">
                  <c:v>707500.99998982251</c:v>
                </c:pt>
                <c:pt idx="150">
                  <c:v>403272.18269254634</c:v>
                </c:pt>
                <c:pt idx="151">
                  <c:v>229337.31035045788</c:v>
                </c:pt>
                <c:pt idx="152">
                  <c:v>890224.41344352602</c:v>
                </c:pt>
                <c:pt idx="153">
                  <c:v>530012.3856273283</c:v>
                </c:pt>
                <c:pt idx="154">
                  <c:v>575664.53094018763</c:v>
                </c:pt>
                <c:pt idx="155">
                  <c:v>576235.51990729908</c:v>
                </c:pt>
                <c:pt idx="156">
                  <c:v>394300.99673621816</c:v>
                </c:pt>
                <c:pt idx="157">
                  <c:v>496261.61432496586</c:v>
                </c:pt>
                <c:pt idx="158">
                  <c:v>807638.51699046989</c:v>
                </c:pt>
                <c:pt idx="159">
                  <c:v>834079.49398922035</c:v>
                </c:pt>
                <c:pt idx="160">
                  <c:v>570431.2637295333</c:v>
                </c:pt>
                <c:pt idx="161">
                  <c:v>581193.24359510047</c:v>
                </c:pt>
                <c:pt idx="162">
                  <c:v>554894.79858668509</c:v>
                </c:pt>
                <c:pt idx="163">
                  <c:v>389671.87190486823</c:v>
                </c:pt>
                <c:pt idx="164">
                  <c:v>577567.23155333055</c:v>
                </c:pt>
                <c:pt idx="165">
                  <c:v>472091.68140427914</c:v>
                </c:pt>
                <c:pt idx="166">
                  <c:v>565038.40852224827</c:v>
                </c:pt>
                <c:pt idx="167">
                  <c:v>664737.38284824428</c:v>
                </c:pt>
                <c:pt idx="168">
                  <c:v>726217.51910884574</c:v>
                </c:pt>
                <c:pt idx="169">
                  <c:v>605179.47163707879</c:v>
                </c:pt>
                <c:pt idx="170">
                  <c:v>315350.0417592969</c:v>
                </c:pt>
                <c:pt idx="171">
                  <c:v>536519.94387831818</c:v>
                </c:pt>
                <c:pt idx="172">
                  <c:v>706715.70076254499</c:v>
                </c:pt>
                <c:pt idx="173">
                  <c:v>788871.68844144477</c:v>
                </c:pt>
                <c:pt idx="174">
                  <c:v>533743.1113528196</c:v>
                </c:pt>
                <c:pt idx="175">
                  <c:v>474409.93054180115</c:v>
                </c:pt>
                <c:pt idx="176">
                  <c:v>604451.82240626018</c:v>
                </c:pt>
                <c:pt idx="177">
                  <c:v>430472.37107284367</c:v>
                </c:pt>
                <c:pt idx="178">
                  <c:v>513061.40639013529</c:v>
                </c:pt>
                <c:pt idx="179">
                  <c:v>782143.86809491238</c:v>
                </c:pt>
                <c:pt idx="180">
                  <c:v>720845.88429992483</c:v>
                </c:pt>
                <c:pt idx="181">
                  <c:v>234308.48198185151</c:v>
                </c:pt>
                <c:pt idx="182">
                  <c:v>366467.83727040817</c:v>
                </c:pt>
                <c:pt idx="183">
                  <c:v>408920.97841081064</c:v>
                </c:pt>
                <c:pt idx="184">
                  <c:v>494367.53118910181</c:v>
                </c:pt>
                <c:pt idx="185">
                  <c:v>716621.53226092039</c:v>
                </c:pt>
                <c:pt idx="186">
                  <c:v>605696.72741737042</c:v>
                </c:pt>
                <c:pt idx="187">
                  <c:v>648822.51936083578</c:v>
                </c:pt>
                <c:pt idx="188">
                  <c:v>760183.00397739327</c:v>
                </c:pt>
                <c:pt idx="189">
                  <c:v>788722.55380875082</c:v>
                </c:pt>
                <c:pt idx="190">
                  <c:v>525332.57298855274</c:v>
                </c:pt>
                <c:pt idx="191">
                  <c:v>332535.00935360626</c:v>
                </c:pt>
                <c:pt idx="192">
                  <c:v>560694.70740168856</c:v>
                </c:pt>
                <c:pt idx="193">
                  <c:v>524725.97296722315</c:v>
                </c:pt>
                <c:pt idx="194">
                  <c:v>567411.39973587217</c:v>
                </c:pt>
                <c:pt idx="195">
                  <c:v>600668.09409585746</c:v>
                </c:pt>
                <c:pt idx="196">
                  <c:v>300577.89877442573</c:v>
                </c:pt>
                <c:pt idx="197">
                  <c:v>313759.61378911586</c:v>
                </c:pt>
                <c:pt idx="198">
                  <c:v>366561.66253055539</c:v>
                </c:pt>
                <c:pt idx="199">
                  <c:v>694541.14690902072</c:v>
                </c:pt>
                <c:pt idx="200">
                  <c:v>755055.26728750905</c:v>
                </c:pt>
                <c:pt idx="201">
                  <c:v>466112.52518532466</c:v>
                </c:pt>
                <c:pt idx="202">
                  <c:v>341377.11755036161</c:v>
                </c:pt>
                <c:pt idx="203">
                  <c:v>567004.54959331057</c:v>
                </c:pt>
                <c:pt idx="204">
                  <c:v>663832.73611052136</c:v>
                </c:pt>
                <c:pt idx="205">
                  <c:v>630312.46538086189</c:v>
                </c:pt>
                <c:pt idx="206">
                  <c:v>601936.92900254356</c:v>
                </c:pt>
                <c:pt idx="207">
                  <c:v>1096957.0948604597</c:v>
                </c:pt>
                <c:pt idx="208">
                  <c:v>753327.47864541528</c:v>
                </c:pt>
                <c:pt idx="209">
                  <c:v>990281.50613542972</c:v>
                </c:pt>
                <c:pt idx="210">
                  <c:v>641799.54471197398</c:v>
                </c:pt>
                <c:pt idx="211">
                  <c:v>459793.19759537483</c:v>
                </c:pt>
                <c:pt idx="212">
                  <c:v>719106.85120663699</c:v>
                </c:pt>
                <c:pt idx="213">
                  <c:v>451271.86139476491</c:v>
                </c:pt>
                <c:pt idx="214">
                  <c:v>786854.82384768373</c:v>
                </c:pt>
                <c:pt idx="215">
                  <c:v>441423.5295237251</c:v>
                </c:pt>
                <c:pt idx="216">
                  <c:v>830517.90383355937</c:v>
                </c:pt>
                <c:pt idx="217">
                  <c:v>494949.41979697061</c:v>
                </c:pt>
                <c:pt idx="218">
                  <c:v>670135.65210360114</c:v>
                </c:pt>
                <c:pt idx="219">
                  <c:v>671662.48673714208</c:v>
                </c:pt>
                <c:pt idx="220">
                  <c:v>621627.3658760566</c:v>
                </c:pt>
                <c:pt idx="221">
                  <c:v>414524.60382270679</c:v>
                </c:pt>
                <c:pt idx="222">
                  <c:v>670777.00149753713</c:v>
                </c:pt>
                <c:pt idx="223">
                  <c:v>588631.24894151627</c:v>
                </c:pt>
                <c:pt idx="224">
                  <c:v>669658.04237302626</c:v>
                </c:pt>
                <c:pt idx="225">
                  <c:v>1034106.6122940927</c:v>
                </c:pt>
                <c:pt idx="226">
                  <c:v>699930.97520749492</c:v>
                </c:pt>
                <c:pt idx="227">
                  <c:v>421371.53245657904</c:v>
                </c:pt>
                <c:pt idx="228">
                  <c:v>675767.70944683778</c:v>
                </c:pt>
                <c:pt idx="229">
                  <c:v>605604.43315090123</c:v>
                </c:pt>
                <c:pt idx="230">
                  <c:v>681308.5561300104</c:v>
                </c:pt>
                <c:pt idx="231">
                  <c:v>514140.65266162006</c:v>
                </c:pt>
                <c:pt idx="232">
                  <c:v>588879.43006063579</c:v>
                </c:pt>
                <c:pt idx="233">
                  <c:v>576195.15878991701</c:v>
                </c:pt>
                <c:pt idx="234">
                  <c:v>939649.03164244327</c:v>
                </c:pt>
                <c:pt idx="235">
                  <c:v>552676.06622474524</c:v>
                </c:pt>
                <c:pt idx="236">
                  <c:v>540052.94728495798</c:v>
                </c:pt>
                <c:pt idx="237">
                  <c:v>679840.24626113579</c:v>
                </c:pt>
                <c:pt idx="238">
                  <c:v>599696.65066352219</c:v>
                </c:pt>
                <c:pt idx="239">
                  <c:v>1068118.9970371495</c:v>
                </c:pt>
                <c:pt idx="240">
                  <c:v>484983.96550382552</c:v>
                </c:pt>
                <c:pt idx="241">
                  <c:v>618850.75463074469</c:v>
                </c:pt>
                <c:pt idx="242">
                  <c:v>398610.04095609061</c:v>
                </c:pt>
                <c:pt idx="243">
                  <c:v>559100.12543695292</c:v>
                </c:pt>
                <c:pt idx="244">
                  <c:v>597466.40608166228</c:v>
                </c:pt>
                <c:pt idx="245">
                  <c:v>607986.43150251056</c:v>
                </c:pt>
                <c:pt idx="246">
                  <c:v>609456.56112239382</c:v>
                </c:pt>
                <c:pt idx="247">
                  <c:v>550101.57638386602</c:v>
                </c:pt>
                <c:pt idx="248">
                  <c:v>668026.68537660525</c:v>
                </c:pt>
                <c:pt idx="249">
                  <c:v>696347.35064506438</c:v>
                </c:pt>
                <c:pt idx="250">
                  <c:v>494187.49878479564</c:v>
                </c:pt>
                <c:pt idx="251">
                  <c:v>354012.23624191392</c:v>
                </c:pt>
                <c:pt idx="252">
                  <c:v>604400.66505137505</c:v>
                </c:pt>
                <c:pt idx="253">
                  <c:v>534850.4790551319</c:v>
                </c:pt>
                <c:pt idx="254">
                  <c:v>644874.69482890225</c:v>
                </c:pt>
                <c:pt idx="255">
                  <c:v>585903.7819709637</c:v>
                </c:pt>
                <c:pt idx="256">
                  <c:v>638009.70866973361</c:v>
                </c:pt>
                <c:pt idx="257">
                  <c:v>699966.12590507732</c:v>
                </c:pt>
                <c:pt idx="258">
                  <c:v>410981.56070436025</c:v>
                </c:pt>
                <c:pt idx="259">
                  <c:v>784834.10510728334</c:v>
                </c:pt>
                <c:pt idx="260">
                  <c:v>604185.76407788484</c:v>
                </c:pt>
                <c:pt idx="261">
                  <c:v>696031.20532327064</c:v>
                </c:pt>
                <c:pt idx="262">
                  <c:v>861652.17346421862</c:v>
                </c:pt>
                <c:pt idx="263">
                  <c:v>435586.47283232573</c:v>
                </c:pt>
                <c:pt idx="264">
                  <c:v>159649.54394778245</c:v>
                </c:pt>
                <c:pt idx="265">
                  <c:v>294536.55526002165</c:v>
                </c:pt>
                <c:pt idx="266">
                  <c:v>522017.52898207266</c:v>
                </c:pt>
                <c:pt idx="267">
                  <c:v>404385.55856998335</c:v>
                </c:pt>
                <c:pt idx="268">
                  <c:v>581764.51350361772</c:v>
                </c:pt>
                <c:pt idx="269">
                  <c:v>547181.40030073165</c:v>
                </c:pt>
                <c:pt idx="270">
                  <c:v>711533.2054992147</c:v>
                </c:pt>
                <c:pt idx="271">
                  <c:v>734415.09045108419</c:v>
                </c:pt>
                <c:pt idx="272">
                  <c:v>254211.79160722063</c:v>
                </c:pt>
                <c:pt idx="273">
                  <c:v>417950.84941164096</c:v>
                </c:pt>
                <c:pt idx="274">
                  <c:v>587254.82692190085</c:v>
                </c:pt>
                <c:pt idx="275">
                  <c:v>538737.07347510464</c:v>
                </c:pt>
                <c:pt idx="276">
                  <c:v>590498.79692960088</c:v>
                </c:pt>
                <c:pt idx="277">
                  <c:v>506469.43760063895</c:v>
                </c:pt>
                <c:pt idx="278">
                  <c:v>466793.71357578167</c:v>
                </c:pt>
                <c:pt idx="279">
                  <c:v>471664.96963375888</c:v>
                </c:pt>
                <c:pt idx="280">
                  <c:v>648895.41326965485</c:v>
                </c:pt>
                <c:pt idx="281">
                  <c:v>478673.2675068074</c:v>
                </c:pt>
                <c:pt idx="282">
                  <c:v>541735.54564983596</c:v>
                </c:pt>
                <c:pt idx="283">
                  <c:v>423657.27202691673</c:v>
                </c:pt>
                <c:pt idx="284">
                  <c:v>514437.68878057844</c:v>
                </c:pt>
                <c:pt idx="285">
                  <c:v>658077.11276850884</c:v>
                </c:pt>
                <c:pt idx="286">
                  <c:v>880402.05504811055</c:v>
                </c:pt>
                <c:pt idx="287">
                  <c:v>464351.19911090995</c:v>
                </c:pt>
                <c:pt idx="288">
                  <c:v>567279.6387488622</c:v>
                </c:pt>
                <c:pt idx="289">
                  <c:v>484265.45331585518</c:v>
                </c:pt>
                <c:pt idx="290">
                  <c:v>458324.59494180221</c:v>
                </c:pt>
                <c:pt idx="291">
                  <c:v>458259.30072990811</c:v>
                </c:pt>
                <c:pt idx="292">
                  <c:v>665107.37758861075</c:v>
                </c:pt>
                <c:pt idx="293">
                  <c:v>829026.18968352186</c:v>
                </c:pt>
                <c:pt idx="294">
                  <c:v>666923.0084756111</c:v>
                </c:pt>
                <c:pt idx="295">
                  <c:v>852664.48078238405</c:v>
                </c:pt>
                <c:pt idx="296">
                  <c:v>678808.96156420675</c:v>
                </c:pt>
                <c:pt idx="297">
                  <c:v>559933.99706523959</c:v>
                </c:pt>
                <c:pt idx="298">
                  <c:v>792568.01770989387</c:v>
                </c:pt>
                <c:pt idx="299">
                  <c:v>670037.55477138667</c:v>
                </c:pt>
                <c:pt idx="300">
                  <c:v>631761.61542073893</c:v>
                </c:pt>
                <c:pt idx="301">
                  <c:v>566979.4427532414</c:v>
                </c:pt>
                <c:pt idx="302">
                  <c:v>278314.62294547103</c:v>
                </c:pt>
                <c:pt idx="303">
                  <c:v>598193.53268515738</c:v>
                </c:pt>
                <c:pt idx="304">
                  <c:v>369129.07005286386</c:v>
                </c:pt>
                <c:pt idx="305">
                  <c:v>382199.45690523897</c:v>
                </c:pt>
                <c:pt idx="306">
                  <c:v>684162.08074921346</c:v>
                </c:pt>
                <c:pt idx="307">
                  <c:v>681577.65456248145</c:v>
                </c:pt>
                <c:pt idx="308">
                  <c:v>882251.86599353352</c:v>
                </c:pt>
                <c:pt idx="309">
                  <c:v>475949.2215318837</c:v>
                </c:pt>
                <c:pt idx="310">
                  <c:v>338800.00266085652</c:v>
                </c:pt>
                <c:pt idx="311">
                  <c:v>520935.57716939622</c:v>
                </c:pt>
                <c:pt idx="312">
                  <c:v>314356.15772465168</c:v>
                </c:pt>
                <c:pt idx="313">
                  <c:v>386854.96963097027</c:v>
                </c:pt>
                <c:pt idx="314">
                  <c:v>650551.66610772663</c:v>
                </c:pt>
                <c:pt idx="315">
                  <c:v>760538.04371480749</c:v>
                </c:pt>
                <c:pt idx="316">
                  <c:v>645611.31279207265</c:v>
                </c:pt>
                <c:pt idx="317">
                  <c:v>658862.68076351669</c:v>
                </c:pt>
                <c:pt idx="318">
                  <c:v>250945.70703448224</c:v>
                </c:pt>
                <c:pt idx="319">
                  <c:v>393171.89023074938</c:v>
                </c:pt>
                <c:pt idx="320">
                  <c:v>551584.43967277207</c:v>
                </c:pt>
                <c:pt idx="321">
                  <c:v>775079.82729359553</c:v>
                </c:pt>
                <c:pt idx="322">
                  <c:v>649364.55058574758</c:v>
                </c:pt>
                <c:pt idx="323">
                  <c:v>877668.8956191577</c:v>
                </c:pt>
                <c:pt idx="324">
                  <c:v>532384.72491710377</c:v>
                </c:pt>
                <c:pt idx="325">
                  <c:v>462716.33099122578</c:v>
                </c:pt>
                <c:pt idx="326">
                  <c:v>388336.66058009362</c:v>
                </c:pt>
                <c:pt idx="327">
                  <c:v>870225.65446855046</c:v>
                </c:pt>
                <c:pt idx="328">
                  <c:v>354143.1169229821</c:v>
                </c:pt>
                <c:pt idx="329">
                  <c:v>502027.70065771748</c:v>
                </c:pt>
                <c:pt idx="330">
                  <c:v>613704.27964534075</c:v>
                </c:pt>
                <c:pt idx="331">
                  <c:v>411612.89589147049</c:v>
                </c:pt>
                <c:pt idx="332">
                  <c:v>693691.81739004771</c:v>
                </c:pt>
                <c:pt idx="333">
                  <c:v>925666.08636451804</c:v>
                </c:pt>
                <c:pt idx="334">
                  <c:v>474063.03614490142</c:v>
                </c:pt>
                <c:pt idx="335">
                  <c:v>678731.75181428576</c:v>
                </c:pt>
                <c:pt idx="336">
                  <c:v>824458.73644605384</c:v>
                </c:pt>
                <c:pt idx="337">
                  <c:v>666998.39508882305</c:v>
                </c:pt>
                <c:pt idx="338">
                  <c:v>569708.34573353978</c:v>
                </c:pt>
                <c:pt idx="339">
                  <c:v>555221.03542959061</c:v>
                </c:pt>
                <c:pt idx="340">
                  <c:v>549365.4048769197</c:v>
                </c:pt>
                <c:pt idx="341">
                  <c:v>726050.22978351882</c:v>
                </c:pt>
                <c:pt idx="342">
                  <c:v>586104.56405928696</c:v>
                </c:pt>
                <c:pt idx="343">
                  <c:v>825582.69664228684</c:v>
                </c:pt>
                <c:pt idx="344">
                  <c:v>505790.89175767882</c:v>
                </c:pt>
                <c:pt idx="345">
                  <c:v>544938.73836097773</c:v>
                </c:pt>
                <c:pt idx="346">
                  <c:v>569492.56550887076</c:v>
                </c:pt>
                <c:pt idx="347">
                  <c:v>561154.93726228049</c:v>
                </c:pt>
                <c:pt idx="348">
                  <c:v>744539.53871987306</c:v>
                </c:pt>
                <c:pt idx="349">
                  <c:v>765997.21344592085</c:v>
                </c:pt>
                <c:pt idx="350">
                  <c:v>747668.62188978505</c:v>
                </c:pt>
                <c:pt idx="351">
                  <c:v>646234.22019036382</c:v>
                </c:pt>
                <c:pt idx="352">
                  <c:v>604212.44472953037</c:v>
                </c:pt>
                <c:pt idx="353">
                  <c:v>295567.05938450503</c:v>
                </c:pt>
                <c:pt idx="354">
                  <c:v>890712.59634762164</c:v>
                </c:pt>
                <c:pt idx="355">
                  <c:v>578392.81280206481</c:v>
                </c:pt>
                <c:pt idx="356">
                  <c:v>838910.43836179702</c:v>
                </c:pt>
                <c:pt idx="357">
                  <c:v>685551.53651580005</c:v>
                </c:pt>
                <c:pt idx="358">
                  <c:v>707632.12047976907</c:v>
                </c:pt>
                <c:pt idx="359">
                  <c:v>848288.37598095555</c:v>
                </c:pt>
                <c:pt idx="360">
                  <c:v>673177.53895437974</c:v>
                </c:pt>
                <c:pt idx="361">
                  <c:v>90127.327495465885</c:v>
                </c:pt>
                <c:pt idx="362">
                  <c:v>522126.40468316677</c:v>
                </c:pt>
                <c:pt idx="363">
                  <c:v>278948.31054169679</c:v>
                </c:pt>
                <c:pt idx="364">
                  <c:v>743392.04136365221</c:v>
                </c:pt>
                <c:pt idx="365">
                  <c:v>287594.863156621</c:v>
                </c:pt>
                <c:pt idx="366">
                  <c:v>466444.46531633352</c:v>
                </c:pt>
                <c:pt idx="367">
                  <c:v>657945.52194195648</c:v>
                </c:pt>
                <c:pt idx="368">
                  <c:v>521830.9472434452</c:v>
                </c:pt>
                <c:pt idx="369">
                  <c:v>594971.75444922165</c:v>
                </c:pt>
                <c:pt idx="370">
                  <c:v>610721.36110788374</c:v>
                </c:pt>
                <c:pt idx="371">
                  <c:v>629861.83449509356</c:v>
                </c:pt>
                <c:pt idx="372">
                  <c:v>892093.85045949975</c:v>
                </c:pt>
                <c:pt idx="373">
                  <c:v>369928.41174057306</c:v>
                </c:pt>
                <c:pt idx="374">
                  <c:v>480332.41008857742</c:v>
                </c:pt>
                <c:pt idx="375">
                  <c:v>655120.29301573965</c:v>
                </c:pt>
                <c:pt idx="376">
                  <c:v>245902.45392887449</c:v>
                </c:pt>
                <c:pt idx="377">
                  <c:v>544748.79242418276</c:v>
                </c:pt>
                <c:pt idx="378">
                  <c:v>819432.86312010256</c:v>
                </c:pt>
                <c:pt idx="379">
                  <c:v>715483.31162016792</c:v>
                </c:pt>
                <c:pt idx="380">
                  <c:v>712284.60827149195</c:v>
                </c:pt>
                <c:pt idx="381">
                  <c:v>600966.07064594643</c:v>
                </c:pt>
                <c:pt idx="382">
                  <c:v>531942.48149278166</c:v>
                </c:pt>
                <c:pt idx="383">
                  <c:v>629789.4218795175</c:v>
                </c:pt>
                <c:pt idx="384">
                  <c:v>529533.41226568713</c:v>
                </c:pt>
                <c:pt idx="385">
                  <c:v>650569.7209361539</c:v>
                </c:pt>
                <c:pt idx="386">
                  <c:v>500474.80640259822</c:v>
                </c:pt>
                <c:pt idx="387">
                  <c:v>662595.61728253507</c:v>
                </c:pt>
                <c:pt idx="388">
                  <c:v>595023.11297300539</c:v>
                </c:pt>
                <c:pt idx="389">
                  <c:v>930884.56499116612</c:v>
                </c:pt>
                <c:pt idx="390">
                  <c:v>460700.09880616603</c:v>
                </c:pt>
                <c:pt idx="391">
                  <c:v>505178.36514641467</c:v>
                </c:pt>
                <c:pt idx="392">
                  <c:v>359739.93869891553</c:v>
                </c:pt>
                <c:pt idx="393">
                  <c:v>761074.86944443127</c:v>
                </c:pt>
                <c:pt idx="394">
                  <c:v>507851.14913053706</c:v>
                </c:pt>
                <c:pt idx="395">
                  <c:v>423670.46672641794</c:v>
                </c:pt>
                <c:pt idx="396">
                  <c:v>623135.87899657968</c:v>
                </c:pt>
                <c:pt idx="397">
                  <c:v>604985.22171434062</c:v>
                </c:pt>
                <c:pt idx="398">
                  <c:v>546885.28030704509</c:v>
                </c:pt>
                <c:pt idx="399">
                  <c:v>514265.12157495617</c:v>
                </c:pt>
                <c:pt idx="400">
                  <c:v>465448.57012262114</c:v>
                </c:pt>
                <c:pt idx="401">
                  <c:v>593218.19356083625</c:v>
                </c:pt>
                <c:pt idx="402">
                  <c:v>925851.69887227786</c:v>
                </c:pt>
                <c:pt idx="403">
                  <c:v>629439.45179003966</c:v>
                </c:pt>
                <c:pt idx="404">
                  <c:v>521643.33570912294</c:v>
                </c:pt>
                <c:pt idx="405">
                  <c:v>879682.31077956047</c:v>
                </c:pt>
                <c:pt idx="406">
                  <c:v>580261.72176127112</c:v>
                </c:pt>
                <c:pt idx="407">
                  <c:v>664405.54933715449</c:v>
                </c:pt>
                <c:pt idx="408">
                  <c:v>702653.76077282114</c:v>
                </c:pt>
                <c:pt idx="409">
                  <c:v>580961.76315227803</c:v>
                </c:pt>
                <c:pt idx="410">
                  <c:v>479930.44847334595</c:v>
                </c:pt>
                <c:pt idx="411">
                  <c:v>609897.13263316604</c:v>
                </c:pt>
                <c:pt idx="412">
                  <c:v>728740.3863766623</c:v>
                </c:pt>
                <c:pt idx="413">
                  <c:v>522637.88284521241</c:v>
                </c:pt>
                <c:pt idx="414">
                  <c:v>288481.20550205751</c:v>
                </c:pt>
                <c:pt idx="415">
                  <c:v>678248.76953437761</c:v>
                </c:pt>
                <c:pt idx="416">
                  <c:v>712494.0645947007</c:v>
                </c:pt>
                <c:pt idx="417">
                  <c:v>719725.08451563353</c:v>
                </c:pt>
                <c:pt idx="418">
                  <c:v>664928.0728420032</c:v>
                </c:pt>
                <c:pt idx="419">
                  <c:v>537996.41468213662</c:v>
                </c:pt>
                <c:pt idx="420">
                  <c:v>731259.94995863445</c:v>
                </c:pt>
                <c:pt idx="421">
                  <c:v>635884.61584455043</c:v>
                </c:pt>
                <c:pt idx="422">
                  <c:v>826374.26383650443</c:v>
                </c:pt>
                <c:pt idx="423">
                  <c:v>499806.8882451689</c:v>
                </c:pt>
                <c:pt idx="424">
                  <c:v>616851.65078722371</c:v>
                </c:pt>
                <c:pt idx="425">
                  <c:v>405079.64605251403</c:v>
                </c:pt>
                <c:pt idx="426">
                  <c:v>855251.4458710351</c:v>
                </c:pt>
                <c:pt idx="427">
                  <c:v>488982.31846559356</c:v>
                </c:pt>
                <c:pt idx="428">
                  <c:v>577268.45629599213</c:v>
                </c:pt>
                <c:pt idx="429">
                  <c:v>397679.70601550472</c:v>
                </c:pt>
                <c:pt idx="430">
                  <c:v>472510.32818482659</c:v>
                </c:pt>
                <c:pt idx="431">
                  <c:v>505939.42319599388</c:v>
                </c:pt>
                <c:pt idx="432">
                  <c:v>1000031.8317240229</c:v>
                </c:pt>
                <c:pt idx="433">
                  <c:v>774909.94591985852</c:v>
                </c:pt>
                <c:pt idx="434">
                  <c:v>767013.53324751044</c:v>
                </c:pt>
                <c:pt idx="435">
                  <c:v>719713.30541378399</c:v>
                </c:pt>
                <c:pt idx="436">
                  <c:v>368150.68240312266</c:v>
                </c:pt>
                <c:pt idx="437">
                  <c:v>585968.21310615446</c:v>
                </c:pt>
                <c:pt idx="438">
                  <c:v>493077.28063110082</c:v>
                </c:pt>
                <c:pt idx="439">
                  <c:v>394256.05269190326</c:v>
                </c:pt>
                <c:pt idx="440">
                  <c:v>595976.73178488063</c:v>
                </c:pt>
                <c:pt idx="441">
                  <c:v>893306.90642060013</c:v>
                </c:pt>
                <c:pt idx="442">
                  <c:v>756503.97370086261</c:v>
                </c:pt>
                <c:pt idx="443">
                  <c:v>919217.24902706919</c:v>
                </c:pt>
                <c:pt idx="444">
                  <c:v>827887.68906299362</c:v>
                </c:pt>
                <c:pt idx="445">
                  <c:v>517053.50740797224</c:v>
                </c:pt>
                <c:pt idx="446">
                  <c:v>255996.44368113449</c:v>
                </c:pt>
                <c:pt idx="447">
                  <c:v>764648.30221067742</c:v>
                </c:pt>
                <c:pt idx="448">
                  <c:v>818646.91802725545</c:v>
                </c:pt>
                <c:pt idx="449">
                  <c:v>421573.48883298493</c:v>
                </c:pt>
                <c:pt idx="450">
                  <c:v>535410.03304055321</c:v>
                </c:pt>
                <c:pt idx="451">
                  <c:v>547482.01300068619</c:v>
                </c:pt>
                <c:pt idx="452">
                  <c:v>806279.47523975361</c:v>
                </c:pt>
                <c:pt idx="453">
                  <c:v>439837.28165732895</c:v>
                </c:pt>
                <c:pt idx="454">
                  <c:v>728743.31943324127</c:v>
                </c:pt>
                <c:pt idx="455">
                  <c:v>543428.92162057292</c:v>
                </c:pt>
                <c:pt idx="456">
                  <c:v>578197.17267448537</c:v>
                </c:pt>
                <c:pt idx="457">
                  <c:v>892150.33511007414</c:v>
                </c:pt>
                <c:pt idx="458">
                  <c:v>891892.13460405334</c:v>
                </c:pt>
                <c:pt idx="459">
                  <c:v>493843.80551438621</c:v>
                </c:pt>
                <c:pt idx="460">
                  <c:v>513924.38857246778</c:v>
                </c:pt>
                <c:pt idx="461">
                  <c:v>455322.77100037027</c:v>
                </c:pt>
                <c:pt idx="462">
                  <c:v>622753.13240722124</c:v>
                </c:pt>
                <c:pt idx="463">
                  <c:v>282083.1823249397</c:v>
                </c:pt>
                <c:pt idx="464">
                  <c:v>670539.25720062002</c:v>
                </c:pt>
                <c:pt idx="465">
                  <c:v>617400.93931153556</c:v>
                </c:pt>
                <c:pt idx="466">
                  <c:v>741180.18976338359</c:v>
                </c:pt>
                <c:pt idx="467">
                  <c:v>953567.35611907404</c:v>
                </c:pt>
                <c:pt idx="468">
                  <c:v>603231.94974331162</c:v>
                </c:pt>
                <c:pt idx="469">
                  <c:v>844697.95932061574</c:v>
                </c:pt>
                <c:pt idx="470">
                  <c:v>517685.15554913296</c:v>
                </c:pt>
                <c:pt idx="471">
                  <c:v>610715.47876436694</c:v>
                </c:pt>
                <c:pt idx="472">
                  <c:v>509994.15623059828</c:v>
                </c:pt>
                <c:pt idx="473">
                  <c:v>779955.25825613143</c:v>
                </c:pt>
                <c:pt idx="474">
                  <c:v>756199.034452333</c:v>
                </c:pt>
                <c:pt idx="475">
                  <c:v>685789.83937758091</c:v>
                </c:pt>
                <c:pt idx="476">
                  <c:v>761547.22712100751</c:v>
                </c:pt>
                <c:pt idx="477">
                  <c:v>531906.8881298661</c:v>
                </c:pt>
                <c:pt idx="478">
                  <c:v>668819.07871330553</c:v>
                </c:pt>
                <c:pt idx="479">
                  <c:v>442742.37984380336</c:v>
                </c:pt>
                <c:pt idx="480">
                  <c:v>493868.77227597858</c:v>
                </c:pt>
                <c:pt idx="481">
                  <c:v>727070.11686039483</c:v>
                </c:pt>
                <c:pt idx="482">
                  <c:v>597248.00419959612</c:v>
                </c:pt>
                <c:pt idx="483">
                  <c:v>1106911.1167216101</c:v>
                </c:pt>
                <c:pt idx="484">
                  <c:v>343786.2239068441</c:v>
                </c:pt>
                <c:pt idx="485">
                  <c:v>289335.77636987326</c:v>
                </c:pt>
                <c:pt idx="486">
                  <c:v>691024.46006818197</c:v>
                </c:pt>
                <c:pt idx="487">
                  <c:v>593101.49361190468</c:v>
                </c:pt>
                <c:pt idx="488">
                  <c:v>437113.05166746385</c:v>
                </c:pt>
                <c:pt idx="489">
                  <c:v>906319.73361267836</c:v>
                </c:pt>
                <c:pt idx="490">
                  <c:v>554667.26903287519</c:v>
                </c:pt>
                <c:pt idx="491">
                  <c:v>590178.74609462568</c:v>
                </c:pt>
                <c:pt idx="492">
                  <c:v>962360.85245434358</c:v>
                </c:pt>
                <c:pt idx="493">
                  <c:v>624624.16311352653</c:v>
                </c:pt>
                <c:pt idx="494">
                  <c:v>727402.29513829481</c:v>
                </c:pt>
                <c:pt idx="495">
                  <c:v>620429.98713730753</c:v>
                </c:pt>
                <c:pt idx="496">
                  <c:v>639776.3253521726</c:v>
                </c:pt>
                <c:pt idx="497">
                  <c:v>511732.60413323494</c:v>
                </c:pt>
                <c:pt idx="498">
                  <c:v>630508.29759594216</c:v>
                </c:pt>
                <c:pt idx="499">
                  <c:v>546425.15574245923</c:v>
                </c:pt>
                <c:pt idx="500">
                  <c:v>689235.93006298644</c:v>
                </c:pt>
                <c:pt idx="501">
                  <c:v>794960.38900670013</c:v>
                </c:pt>
                <c:pt idx="502">
                  <c:v>467939.80632229272</c:v>
                </c:pt>
                <c:pt idx="503">
                  <c:v>849027.11593364319</c:v>
                </c:pt>
                <c:pt idx="504">
                  <c:v>570312.0177947653</c:v>
                </c:pt>
                <c:pt idx="505">
                  <c:v>503436.75234533515</c:v>
                </c:pt>
                <c:pt idx="506">
                  <c:v>731075.89436800068</c:v>
                </c:pt>
                <c:pt idx="507">
                  <c:v>590255.05413763656</c:v>
                </c:pt>
                <c:pt idx="508">
                  <c:v>566224.67023945553</c:v>
                </c:pt>
                <c:pt idx="509">
                  <c:v>714338.07930573565</c:v>
                </c:pt>
                <c:pt idx="510">
                  <c:v>694835.75415591034</c:v>
                </c:pt>
                <c:pt idx="511">
                  <c:v>694552.81214481767</c:v>
                </c:pt>
                <c:pt idx="512">
                  <c:v>569490.72456726502</c:v>
                </c:pt>
                <c:pt idx="513">
                  <c:v>591478.78100530244</c:v>
                </c:pt>
                <c:pt idx="514">
                  <c:v>622565.56913052942</c:v>
                </c:pt>
                <c:pt idx="515">
                  <c:v>413825.13944138924</c:v>
                </c:pt>
                <c:pt idx="516">
                  <c:v>599004.8015838752</c:v>
                </c:pt>
                <c:pt idx="517">
                  <c:v>540018.01394985826</c:v>
                </c:pt>
                <c:pt idx="518">
                  <c:v>454179.33086345752</c:v>
                </c:pt>
                <c:pt idx="519">
                  <c:v>651950.66357980669</c:v>
                </c:pt>
                <c:pt idx="520">
                  <c:v>663883.34387240664</c:v>
                </c:pt>
                <c:pt idx="521">
                  <c:v>466239.95769226534</c:v>
                </c:pt>
                <c:pt idx="522">
                  <c:v>687261.78952789551</c:v>
                </c:pt>
                <c:pt idx="523">
                  <c:v>798850.45562120725</c:v>
                </c:pt>
                <c:pt idx="524">
                  <c:v>335027.667630076</c:v>
                </c:pt>
                <c:pt idx="525">
                  <c:v>360048.0310632757</c:v>
                </c:pt>
                <c:pt idx="526">
                  <c:v>874097.85140795202</c:v>
                </c:pt>
                <c:pt idx="527">
                  <c:v>819608.05144270486</c:v>
                </c:pt>
                <c:pt idx="528">
                  <c:v>549061.38470955833</c:v>
                </c:pt>
                <c:pt idx="529">
                  <c:v>840448.10739776306</c:v>
                </c:pt>
                <c:pt idx="530">
                  <c:v>853141.22623346723</c:v>
                </c:pt>
                <c:pt idx="531">
                  <c:v>595452.7775998431</c:v>
                </c:pt>
                <c:pt idx="532">
                  <c:v>548562.28130850475</c:v>
                </c:pt>
                <c:pt idx="533">
                  <c:v>497277.3558548321</c:v>
                </c:pt>
                <c:pt idx="534">
                  <c:v>456497.84708086203</c:v>
                </c:pt>
                <c:pt idx="535">
                  <c:v>356310.63511292642</c:v>
                </c:pt>
                <c:pt idx="536">
                  <c:v>584113.18409001688</c:v>
                </c:pt>
                <c:pt idx="537">
                  <c:v>516978.1917494408</c:v>
                </c:pt>
                <c:pt idx="538">
                  <c:v>565628.88624150981</c:v>
                </c:pt>
                <c:pt idx="539">
                  <c:v>780223.22333329078</c:v>
                </c:pt>
                <c:pt idx="540">
                  <c:v>560819.41278683895</c:v>
                </c:pt>
                <c:pt idx="541">
                  <c:v>706168.73664858041</c:v>
                </c:pt>
                <c:pt idx="542">
                  <c:v>400231.86362363648</c:v>
                </c:pt>
                <c:pt idx="543">
                  <c:v>239566.42645604719</c:v>
                </c:pt>
                <c:pt idx="544">
                  <c:v>338591.77828417782</c:v>
                </c:pt>
                <c:pt idx="545">
                  <c:v>874501.14467118797</c:v>
                </c:pt>
                <c:pt idx="546">
                  <c:v>503885.93136947427</c:v>
                </c:pt>
                <c:pt idx="547">
                  <c:v>352979.59872014576</c:v>
                </c:pt>
                <c:pt idx="548">
                  <c:v>432205.60826905532</c:v>
                </c:pt>
                <c:pt idx="549">
                  <c:v>603445.30108552461</c:v>
                </c:pt>
                <c:pt idx="550">
                  <c:v>610988.87275894778</c:v>
                </c:pt>
                <c:pt idx="551">
                  <c:v>524061.19575889595</c:v>
                </c:pt>
                <c:pt idx="552">
                  <c:v>464175.66747758514</c:v>
                </c:pt>
                <c:pt idx="553">
                  <c:v>288106.58051729022</c:v>
                </c:pt>
                <c:pt idx="554">
                  <c:v>453261.35670275235</c:v>
                </c:pt>
                <c:pt idx="555">
                  <c:v>741210.96273061854</c:v>
                </c:pt>
                <c:pt idx="556">
                  <c:v>855023.25918010424</c:v>
                </c:pt>
                <c:pt idx="557">
                  <c:v>379104.35661557817</c:v>
                </c:pt>
                <c:pt idx="558">
                  <c:v>1058396.914629716</c:v>
                </c:pt>
                <c:pt idx="559">
                  <c:v>509011.47003696609</c:v>
                </c:pt>
                <c:pt idx="560">
                  <c:v>691802.24445923825</c:v>
                </c:pt>
                <c:pt idx="561">
                  <c:v>597059.45264811162</c:v>
                </c:pt>
                <c:pt idx="562">
                  <c:v>534390.04662787798</c:v>
                </c:pt>
                <c:pt idx="563">
                  <c:v>643125.92344992864</c:v>
                </c:pt>
                <c:pt idx="564">
                  <c:v>766426.90345353936</c:v>
                </c:pt>
                <c:pt idx="565">
                  <c:v>559807.43157206126</c:v>
                </c:pt>
                <c:pt idx="566">
                  <c:v>723269.47548049828</c:v>
                </c:pt>
                <c:pt idx="567">
                  <c:v>727531.26804159547</c:v>
                </c:pt>
                <c:pt idx="568">
                  <c:v>580162.0969729824</c:v>
                </c:pt>
                <c:pt idx="569">
                  <c:v>566732.30140821217</c:v>
                </c:pt>
                <c:pt idx="570">
                  <c:v>770577.99160813272</c:v>
                </c:pt>
                <c:pt idx="571">
                  <c:v>821622.38262241031</c:v>
                </c:pt>
                <c:pt idx="572">
                  <c:v>417380.50163465645</c:v>
                </c:pt>
                <c:pt idx="573">
                  <c:v>705339.33973905758</c:v>
                </c:pt>
                <c:pt idx="574">
                  <c:v>371671.61380075163</c:v>
                </c:pt>
                <c:pt idx="575">
                  <c:v>488857.88351241028</c:v>
                </c:pt>
                <c:pt idx="576">
                  <c:v>546586.7469770899</c:v>
                </c:pt>
                <c:pt idx="577">
                  <c:v>587878.83000556414</c:v>
                </c:pt>
                <c:pt idx="578">
                  <c:v>733687.36719021143</c:v>
                </c:pt>
                <c:pt idx="579">
                  <c:v>892497.07116339169</c:v>
                </c:pt>
                <c:pt idx="580">
                  <c:v>402146.10221399629</c:v>
                </c:pt>
                <c:pt idx="581">
                  <c:v>857806.99544732599</c:v>
                </c:pt>
                <c:pt idx="582">
                  <c:v>340676.44704368478</c:v>
                </c:pt>
                <c:pt idx="583">
                  <c:v>731255.77730904601</c:v>
                </c:pt>
                <c:pt idx="584">
                  <c:v>475682.38767502102</c:v>
                </c:pt>
                <c:pt idx="585">
                  <c:v>414445.976717251</c:v>
                </c:pt>
                <c:pt idx="586">
                  <c:v>545397.42548516346</c:v>
                </c:pt>
                <c:pt idx="587">
                  <c:v>958673.15138025186</c:v>
                </c:pt>
                <c:pt idx="588">
                  <c:v>359697.89902884176</c:v>
                </c:pt>
                <c:pt idx="589">
                  <c:v>741428.28858131263</c:v>
                </c:pt>
                <c:pt idx="590">
                  <c:v>560479.3859886633</c:v>
                </c:pt>
                <c:pt idx="591">
                  <c:v>625826.44446811755</c:v>
                </c:pt>
                <c:pt idx="592">
                  <c:v>536210.19617961661</c:v>
                </c:pt>
                <c:pt idx="593">
                  <c:v>624211.42444357288</c:v>
                </c:pt>
                <c:pt idx="594">
                  <c:v>573958.43635397428</c:v>
                </c:pt>
                <c:pt idx="595">
                  <c:v>418714.51811956725</c:v>
                </c:pt>
                <c:pt idx="596">
                  <c:v>470296.5045527817</c:v>
                </c:pt>
                <c:pt idx="597">
                  <c:v>355094.21024715819</c:v>
                </c:pt>
                <c:pt idx="598">
                  <c:v>550053.98171940015</c:v>
                </c:pt>
                <c:pt idx="599">
                  <c:v>828510.78282747522</c:v>
                </c:pt>
                <c:pt idx="600">
                  <c:v>439472.35909980739</c:v>
                </c:pt>
                <c:pt idx="601">
                  <c:v>557087.20881862484</c:v>
                </c:pt>
                <c:pt idx="602">
                  <c:v>773808.04741422506</c:v>
                </c:pt>
                <c:pt idx="603">
                  <c:v>792507.40322701004</c:v>
                </c:pt>
                <c:pt idx="604">
                  <c:v>266121.57197323552</c:v>
                </c:pt>
                <c:pt idx="605">
                  <c:v>410536.52114206454</c:v>
                </c:pt>
                <c:pt idx="606">
                  <c:v>621057.9439048029</c:v>
                </c:pt>
                <c:pt idx="607">
                  <c:v>543442.20674650499</c:v>
                </c:pt>
                <c:pt idx="608">
                  <c:v>350756.8349551062</c:v>
                </c:pt>
                <c:pt idx="609">
                  <c:v>632495.97324971424</c:v>
                </c:pt>
                <c:pt idx="610">
                  <c:v>818868.00467108702</c:v>
                </c:pt>
                <c:pt idx="611">
                  <c:v>771576.94584758754</c:v>
                </c:pt>
                <c:pt idx="612">
                  <c:v>718081.08979279303</c:v>
                </c:pt>
                <c:pt idx="613">
                  <c:v>714419.06819220749</c:v>
                </c:pt>
                <c:pt idx="614">
                  <c:v>573309.10028200224</c:v>
                </c:pt>
                <c:pt idx="615">
                  <c:v>321839.18740234192</c:v>
                </c:pt>
                <c:pt idx="616">
                  <c:v>381566.47825573722</c:v>
                </c:pt>
                <c:pt idx="617">
                  <c:v>706493.14151075447</c:v>
                </c:pt>
                <c:pt idx="618">
                  <c:v>526814.96246554563</c:v>
                </c:pt>
                <c:pt idx="619">
                  <c:v>435393.05134558887</c:v>
                </c:pt>
                <c:pt idx="620">
                  <c:v>615450.4109621658</c:v>
                </c:pt>
                <c:pt idx="621">
                  <c:v>819077.41257666936</c:v>
                </c:pt>
                <c:pt idx="622">
                  <c:v>503270.79681383161</c:v>
                </c:pt>
                <c:pt idx="623">
                  <c:v>631493.61546950275</c:v>
                </c:pt>
                <c:pt idx="624">
                  <c:v>847242.69161827618</c:v>
                </c:pt>
                <c:pt idx="625">
                  <c:v>585434.91353186488</c:v>
                </c:pt>
                <c:pt idx="626">
                  <c:v>539609.06923812942</c:v>
                </c:pt>
                <c:pt idx="627">
                  <c:v>987356.49258879968</c:v>
                </c:pt>
                <c:pt idx="628">
                  <c:v>425300.92905156285</c:v>
                </c:pt>
                <c:pt idx="629">
                  <c:v>446636.00500191259</c:v>
                </c:pt>
                <c:pt idx="630">
                  <c:v>581396.73148129054</c:v>
                </c:pt>
                <c:pt idx="631">
                  <c:v>536297.51142953639</c:v>
                </c:pt>
                <c:pt idx="632">
                  <c:v>346251.39763715758</c:v>
                </c:pt>
                <c:pt idx="633">
                  <c:v>399886.13087454159</c:v>
                </c:pt>
                <c:pt idx="634">
                  <c:v>767669.2531354297</c:v>
                </c:pt>
                <c:pt idx="635">
                  <c:v>570390.60806007497</c:v>
                </c:pt>
                <c:pt idx="636">
                  <c:v>729204.13969132106</c:v>
                </c:pt>
                <c:pt idx="637">
                  <c:v>514807.73332555749</c:v>
                </c:pt>
                <c:pt idx="638">
                  <c:v>732661.08907758957</c:v>
                </c:pt>
                <c:pt idx="639">
                  <c:v>811495.05767886271</c:v>
                </c:pt>
                <c:pt idx="640">
                  <c:v>311516.24982535321</c:v>
                </c:pt>
                <c:pt idx="641">
                  <c:v>547265.4729053186</c:v>
                </c:pt>
                <c:pt idx="642">
                  <c:v>428185.83725413261</c:v>
                </c:pt>
                <c:pt idx="643">
                  <c:v>706564.31852351734</c:v>
                </c:pt>
                <c:pt idx="644">
                  <c:v>531714.54287068092</c:v>
                </c:pt>
                <c:pt idx="645">
                  <c:v>747520.86176493485</c:v>
                </c:pt>
                <c:pt idx="646">
                  <c:v>603040.47267582826</c:v>
                </c:pt>
                <c:pt idx="647">
                  <c:v>478557.35549880081</c:v>
                </c:pt>
                <c:pt idx="648">
                  <c:v>326022.3616399254</c:v>
                </c:pt>
                <c:pt idx="649">
                  <c:v>715290.81941461097</c:v>
                </c:pt>
                <c:pt idx="650">
                  <c:v>645550.62257851858</c:v>
                </c:pt>
                <c:pt idx="651">
                  <c:v>381270.19772523828</c:v>
                </c:pt>
                <c:pt idx="652">
                  <c:v>300347.38094954571</c:v>
                </c:pt>
                <c:pt idx="653">
                  <c:v>642592.50648271968</c:v>
                </c:pt>
                <c:pt idx="654">
                  <c:v>477949.87192423764</c:v>
                </c:pt>
                <c:pt idx="655">
                  <c:v>467909.95091250207</c:v>
                </c:pt>
                <c:pt idx="656">
                  <c:v>824351.71956459759</c:v>
                </c:pt>
                <c:pt idx="657">
                  <c:v>484691.55664573528</c:v>
                </c:pt>
                <c:pt idx="658">
                  <c:v>609084.80715806643</c:v>
                </c:pt>
                <c:pt idx="659">
                  <c:v>606328.4791440086</c:v>
                </c:pt>
                <c:pt idx="660">
                  <c:v>692629.65642887424</c:v>
                </c:pt>
                <c:pt idx="661">
                  <c:v>694004.43862397689</c:v>
                </c:pt>
                <c:pt idx="662">
                  <c:v>661577.40282141231</c:v>
                </c:pt>
                <c:pt idx="663">
                  <c:v>669486.85623258038</c:v>
                </c:pt>
                <c:pt idx="664">
                  <c:v>682625.61559423245</c:v>
                </c:pt>
                <c:pt idx="665">
                  <c:v>592369.18947721401</c:v>
                </c:pt>
                <c:pt idx="666">
                  <c:v>690761.17660272191</c:v>
                </c:pt>
                <c:pt idx="667">
                  <c:v>431344.49685622717</c:v>
                </c:pt>
                <c:pt idx="668">
                  <c:v>241364.52813392758</c:v>
                </c:pt>
                <c:pt idx="669">
                  <c:v>441817.90234671097</c:v>
                </c:pt>
                <c:pt idx="670">
                  <c:v>295490.93428608158</c:v>
                </c:pt>
                <c:pt idx="671">
                  <c:v>368303.43551843782</c:v>
                </c:pt>
                <c:pt idx="672">
                  <c:v>800379.79204465775</c:v>
                </c:pt>
                <c:pt idx="673">
                  <c:v>594815.73651843937</c:v>
                </c:pt>
                <c:pt idx="674">
                  <c:v>783695.66921880387</c:v>
                </c:pt>
                <c:pt idx="675">
                  <c:v>651080.6067894724</c:v>
                </c:pt>
                <c:pt idx="676">
                  <c:v>664138.41961831064</c:v>
                </c:pt>
                <c:pt idx="677">
                  <c:v>809023.18683517445</c:v>
                </c:pt>
                <c:pt idx="678">
                  <c:v>261123.63877437735</c:v>
                </c:pt>
                <c:pt idx="679">
                  <c:v>571736.45672393986</c:v>
                </c:pt>
                <c:pt idx="680">
                  <c:v>705497.17487809609</c:v>
                </c:pt>
                <c:pt idx="681">
                  <c:v>633974.62544165226</c:v>
                </c:pt>
                <c:pt idx="682">
                  <c:v>523052.26093043387</c:v>
                </c:pt>
                <c:pt idx="683">
                  <c:v>857701.72145782551</c:v>
                </c:pt>
                <c:pt idx="684">
                  <c:v>488893.69185223349</c:v>
                </c:pt>
                <c:pt idx="685">
                  <c:v>328508.24336763058</c:v>
                </c:pt>
                <c:pt idx="686">
                  <c:v>572703.16816800239</c:v>
                </c:pt>
                <c:pt idx="687">
                  <c:v>626095.25814036897</c:v>
                </c:pt>
                <c:pt idx="688">
                  <c:v>607990.31034801132</c:v>
                </c:pt>
                <c:pt idx="689">
                  <c:v>759344.28726338118</c:v>
                </c:pt>
                <c:pt idx="690">
                  <c:v>634779.30695890496</c:v>
                </c:pt>
                <c:pt idx="691">
                  <c:v>373916.28756384266</c:v>
                </c:pt>
                <c:pt idx="692">
                  <c:v>704959.83660655224</c:v>
                </c:pt>
                <c:pt idx="693">
                  <c:v>542531.17547159386</c:v>
                </c:pt>
                <c:pt idx="694">
                  <c:v>542174.05600546207</c:v>
                </c:pt>
                <c:pt idx="695">
                  <c:v>350756.58167581965</c:v>
                </c:pt>
                <c:pt idx="696">
                  <c:v>546418.62733950419</c:v>
                </c:pt>
                <c:pt idx="697">
                  <c:v>515330.91321762797</c:v>
                </c:pt>
                <c:pt idx="698">
                  <c:v>806194.15016863914</c:v>
                </c:pt>
                <c:pt idx="699">
                  <c:v>588719.78031491186</c:v>
                </c:pt>
                <c:pt idx="700">
                  <c:v>418903.01108110446</c:v>
                </c:pt>
                <c:pt idx="701">
                  <c:v>585462.606839841</c:v>
                </c:pt>
                <c:pt idx="702">
                  <c:v>526804.23721466935</c:v>
                </c:pt>
                <c:pt idx="703">
                  <c:v>673733.26745959825</c:v>
                </c:pt>
                <c:pt idx="704">
                  <c:v>577768.587331563</c:v>
                </c:pt>
                <c:pt idx="705">
                  <c:v>708039.93186208804</c:v>
                </c:pt>
                <c:pt idx="706">
                  <c:v>450429.12373098708</c:v>
                </c:pt>
                <c:pt idx="707">
                  <c:v>752883.79896946857</c:v>
                </c:pt>
                <c:pt idx="708">
                  <c:v>1059871.8675946351</c:v>
                </c:pt>
                <c:pt idx="709">
                  <c:v>294378.2510905207</c:v>
                </c:pt>
                <c:pt idx="710">
                  <c:v>641685.83377753827</c:v>
                </c:pt>
                <c:pt idx="711">
                  <c:v>648334.86444436735</c:v>
                </c:pt>
                <c:pt idx="712">
                  <c:v>871759.40217318409</c:v>
                </c:pt>
                <c:pt idx="713">
                  <c:v>562170.36846108048</c:v>
                </c:pt>
                <c:pt idx="714">
                  <c:v>856136.14286701125</c:v>
                </c:pt>
                <c:pt idx="715">
                  <c:v>670118.6760822247</c:v>
                </c:pt>
                <c:pt idx="716">
                  <c:v>453343.47866598557</c:v>
                </c:pt>
                <c:pt idx="717">
                  <c:v>922627.73968044005</c:v>
                </c:pt>
                <c:pt idx="718">
                  <c:v>714844.78364592639</c:v>
                </c:pt>
                <c:pt idx="719">
                  <c:v>511679.35613950231</c:v>
                </c:pt>
                <c:pt idx="720">
                  <c:v>677486.88720291469</c:v>
                </c:pt>
                <c:pt idx="721">
                  <c:v>820997.68146335764</c:v>
                </c:pt>
                <c:pt idx="722">
                  <c:v>465043.71051110391</c:v>
                </c:pt>
                <c:pt idx="723">
                  <c:v>735959.59333532222</c:v>
                </c:pt>
                <c:pt idx="724">
                  <c:v>666750.40466505045</c:v>
                </c:pt>
                <c:pt idx="725">
                  <c:v>428193.1167632541</c:v>
                </c:pt>
                <c:pt idx="726">
                  <c:v>876913.10889099864</c:v>
                </c:pt>
                <c:pt idx="727">
                  <c:v>480313.96064418065</c:v>
                </c:pt>
                <c:pt idx="728">
                  <c:v>504958.80692775315</c:v>
                </c:pt>
                <c:pt idx="729">
                  <c:v>671562.96197785356</c:v>
                </c:pt>
                <c:pt idx="730">
                  <c:v>439510.07339948177</c:v>
                </c:pt>
                <c:pt idx="731">
                  <c:v>447405.46197929437</c:v>
                </c:pt>
                <c:pt idx="732">
                  <c:v>221231.1760939642</c:v>
                </c:pt>
                <c:pt idx="733">
                  <c:v>938622.19247858541</c:v>
                </c:pt>
                <c:pt idx="734">
                  <c:v>372433.07044305204</c:v>
                </c:pt>
                <c:pt idx="735">
                  <c:v>717282.28409117355</c:v>
                </c:pt>
                <c:pt idx="736">
                  <c:v>776328.85029939807</c:v>
                </c:pt>
                <c:pt idx="737">
                  <c:v>377081.82521799591</c:v>
                </c:pt>
                <c:pt idx="738">
                  <c:v>763253.79321922036</c:v>
                </c:pt>
                <c:pt idx="739">
                  <c:v>599567.03812046349</c:v>
                </c:pt>
                <c:pt idx="740">
                  <c:v>605286.25080710358</c:v>
                </c:pt>
                <c:pt idx="741">
                  <c:v>480320.82556618017</c:v>
                </c:pt>
                <c:pt idx="742">
                  <c:v>560469.44764018385</c:v>
                </c:pt>
                <c:pt idx="743">
                  <c:v>255044.10028808159</c:v>
                </c:pt>
                <c:pt idx="744">
                  <c:v>470132.54703511362</c:v>
                </c:pt>
                <c:pt idx="745">
                  <c:v>577175.61918394687</c:v>
                </c:pt>
                <c:pt idx="746">
                  <c:v>484388.36456008209</c:v>
                </c:pt>
                <c:pt idx="747">
                  <c:v>546524.09202118334</c:v>
                </c:pt>
                <c:pt idx="748">
                  <c:v>257928.7818471076</c:v>
                </c:pt>
                <c:pt idx="749">
                  <c:v>394334.24788139312</c:v>
                </c:pt>
                <c:pt idx="750">
                  <c:v>705193.50601855456</c:v>
                </c:pt>
                <c:pt idx="751">
                  <c:v>570521.07533226837</c:v>
                </c:pt>
                <c:pt idx="752">
                  <c:v>886460.1407321688</c:v>
                </c:pt>
                <c:pt idx="753">
                  <c:v>877405.54561402102</c:v>
                </c:pt>
                <c:pt idx="754">
                  <c:v>524898.10758979735</c:v>
                </c:pt>
                <c:pt idx="755">
                  <c:v>538345.23733335698</c:v>
                </c:pt>
                <c:pt idx="756">
                  <c:v>384130.66668490454</c:v>
                </c:pt>
                <c:pt idx="757">
                  <c:v>410528.25218807388</c:v>
                </c:pt>
                <c:pt idx="758">
                  <c:v>480041.09037573129</c:v>
                </c:pt>
                <c:pt idx="759">
                  <c:v>648739.0274639806</c:v>
                </c:pt>
                <c:pt idx="760">
                  <c:v>688609.1148442413</c:v>
                </c:pt>
                <c:pt idx="761">
                  <c:v>387645.46801921184</c:v>
                </c:pt>
                <c:pt idx="762">
                  <c:v>730703.43954902224</c:v>
                </c:pt>
                <c:pt idx="763">
                  <c:v>406403.01163672371</c:v>
                </c:pt>
                <c:pt idx="764">
                  <c:v>672919.49353647663</c:v>
                </c:pt>
                <c:pt idx="765">
                  <c:v>458072.73266994074</c:v>
                </c:pt>
                <c:pt idx="766">
                  <c:v>640533.78401139961</c:v>
                </c:pt>
                <c:pt idx="767">
                  <c:v>681815.61832113797</c:v>
                </c:pt>
                <c:pt idx="768">
                  <c:v>739618.4880198352</c:v>
                </c:pt>
                <c:pt idx="769">
                  <c:v>835848.71014883777</c:v>
                </c:pt>
                <c:pt idx="770">
                  <c:v>877300.34795600967</c:v>
                </c:pt>
                <c:pt idx="771">
                  <c:v>707304.09676680819</c:v>
                </c:pt>
                <c:pt idx="772">
                  <c:v>666906.29273356148</c:v>
                </c:pt>
                <c:pt idx="773">
                  <c:v>773504.14729411888</c:v>
                </c:pt>
                <c:pt idx="774">
                  <c:v>729517.3192815932</c:v>
                </c:pt>
                <c:pt idx="775">
                  <c:v>652455.29873644712</c:v>
                </c:pt>
                <c:pt idx="776">
                  <c:v>241523.84392017213</c:v>
                </c:pt>
                <c:pt idx="777">
                  <c:v>473335.72851718444</c:v>
                </c:pt>
                <c:pt idx="778">
                  <c:v>532594.70175334509</c:v>
                </c:pt>
                <c:pt idx="779">
                  <c:v>713157.05775965552</c:v>
                </c:pt>
                <c:pt idx="780">
                  <c:v>676234.23203148262</c:v>
                </c:pt>
                <c:pt idx="781">
                  <c:v>520871.96057388623</c:v>
                </c:pt>
                <c:pt idx="782">
                  <c:v>637542.71487659006</c:v>
                </c:pt>
                <c:pt idx="783">
                  <c:v>550954.82191520347</c:v>
                </c:pt>
                <c:pt idx="784">
                  <c:v>373906.2095407173</c:v>
                </c:pt>
                <c:pt idx="785">
                  <c:v>423074.92153871187</c:v>
                </c:pt>
                <c:pt idx="786">
                  <c:v>561687.59683937626</c:v>
                </c:pt>
                <c:pt idx="787">
                  <c:v>452398.47998446645</c:v>
                </c:pt>
                <c:pt idx="788">
                  <c:v>524493.42260830372</c:v>
                </c:pt>
                <c:pt idx="789">
                  <c:v>932663.04905750381</c:v>
                </c:pt>
                <c:pt idx="790">
                  <c:v>944543.56800076365</c:v>
                </c:pt>
                <c:pt idx="791">
                  <c:v>960277.88974473416</c:v>
                </c:pt>
                <c:pt idx="792">
                  <c:v>675374.24137752689</c:v>
                </c:pt>
                <c:pt idx="793">
                  <c:v>835887.88522607798</c:v>
                </c:pt>
                <c:pt idx="794">
                  <c:v>687517.40015737701</c:v>
                </c:pt>
                <c:pt idx="795">
                  <c:v>633583.567865305</c:v>
                </c:pt>
                <c:pt idx="796">
                  <c:v>690085.6789884466</c:v>
                </c:pt>
                <c:pt idx="797">
                  <c:v>685113.39927823097</c:v>
                </c:pt>
                <c:pt idx="798">
                  <c:v>598284.99860719137</c:v>
                </c:pt>
                <c:pt idx="799">
                  <c:v>782227.53027365264</c:v>
                </c:pt>
                <c:pt idx="800">
                  <c:v>564613.14464539208</c:v>
                </c:pt>
                <c:pt idx="801">
                  <c:v>909213.1072220098</c:v>
                </c:pt>
                <c:pt idx="802">
                  <c:v>457021.08747408871</c:v>
                </c:pt>
                <c:pt idx="803">
                  <c:v>349659.05910696217</c:v>
                </c:pt>
                <c:pt idx="804">
                  <c:v>709316.26160153875</c:v>
                </c:pt>
                <c:pt idx="805">
                  <c:v>602681.26706783334</c:v>
                </c:pt>
                <c:pt idx="806">
                  <c:v>532318.52106173465</c:v>
                </c:pt>
                <c:pt idx="807">
                  <c:v>508702.13324943586</c:v>
                </c:pt>
                <c:pt idx="808">
                  <c:v>628981.17115212535</c:v>
                </c:pt>
                <c:pt idx="809">
                  <c:v>751996.23672068724</c:v>
                </c:pt>
                <c:pt idx="810">
                  <c:v>310849.78432833619</c:v>
                </c:pt>
                <c:pt idx="811">
                  <c:v>503920.54483015026</c:v>
                </c:pt>
                <c:pt idx="812">
                  <c:v>586401.73043753963</c:v>
                </c:pt>
                <c:pt idx="813">
                  <c:v>394783.58023643499</c:v>
                </c:pt>
                <c:pt idx="814">
                  <c:v>275363.40811143757</c:v>
                </c:pt>
                <c:pt idx="815">
                  <c:v>910281.22998367937</c:v>
                </c:pt>
                <c:pt idx="816">
                  <c:v>788963.36031302484</c:v>
                </c:pt>
                <c:pt idx="817">
                  <c:v>665859.53938697884</c:v>
                </c:pt>
                <c:pt idx="818">
                  <c:v>743036.16582307406</c:v>
                </c:pt>
                <c:pt idx="819">
                  <c:v>630520.15958845697</c:v>
                </c:pt>
                <c:pt idx="820">
                  <c:v>756833.32050756656</c:v>
                </c:pt>
                <c:pt idx="821">
                  <c:v>805684.05558611208</c:v>
                </c:pt>
                <c:pt idx="822">
                  <c:v>708117.1167374684</c:v>
                </c:pt>
                <c:pt idx="823">
                  <c:v>601327.2923027022</c:v>
                </c:pt>
                <c:pt idx="824">
                  <c:v>1033282.4100041271</c:v>
                </c:pt>
                <c:pt idx="825">
                  <c:v>445815.69605135592</c:v>
                </c:pt>
                <c:pt idx="826">
                  <c:v>681824.97738700279</c:v>
                </c:pt>
                <c:pt idx="827">
                  <c:v>434502.41942401708</c:v>
                </c:pt>
                <c:pt idx="828">
                  <c:v>477978.04812835722</c:v>
                </c:pt>
                <c:pt idx="829">
                  <c:v>322318.63127053261</c:v>
                </c:pt>
                <c:pt idx="830">
                  <c:v>601435.24750035023</c:v>
                </c:pt>
                <c:pt idx="831">
                  <c:v>544608.48779211589</c:v>
                </c:pt>
                <c:pt idx="832">
                  <c:v>509613.03644148592</c:v>
                </c:pt>
                <c:pt idx="833">
                  <c:v>516145.16694982327</c:v>
                </c:pt>
                <c:pt idx="834">
                  <c:v>564632.33906511625</c:v>
                </c:pt>
                <c:pt idx="835">
                  <c:v>718437.12692593085</c:v>
                </c:pt>
                <c:pt idx="836">
                  <c:v>888380.15377155074</c:v>
                </c:pt>
                <c:pt idx="837">
                  <c:v>515737.32984683634</c:v>
                </c:pt>
                <c:pt idx="838">
                  <c:v>410024.16566088761</c:v>
                </c:pt>
                <c:pt idx="839">
                  <c:v>452999.24093520292</c:v>
                </c:pt>
                <c:pt idx="840">
                  <c:v>509648.50540559483</c:v>
                </c:pt>
                <c:pt idx="841">
                  <c:v>774254.71790153603</c:v>
                </c:pt>
                <c:pt idx="842">
                  <c:v>509768.96412551927</c:v>
                </c:pt>
                <c:pt idx="843">
                  <c:v>617950.71526712656</c:v>
                </c:pt>
                <c:pt idx="844">
                  <c:v>486673.73494379391</c:v>
                </c:pt>
                <c:pt idx="845">
                  <c:v>807385.75991328806</c:v>
                </c:pt>
                <c:pt idx="846">
                  <c:v>364821.57609357237</c:v>
                </c:pt>
                <c:pt idx="847">
                  <c:v>588225.7226866876</c:v>
                </c:pt>
                <c:pt idx="848">
                  <c:v>599638.53224496939</c:v>
                </c:pt>
                <c:pt idx="849">
                  <c:v>641149.98416408908</c:v>
                </c:pt>
                <c:pt idx="850">
                  <c:v>632453.11165729049</c:v>
                </c:pt>
                <c:pt idx="851">
                  <c:v>657457.92313296103</c:v>
                </c:pt>
                <c:pt idx="852">
                  <c:v>567973.0142378622</c:v>
                </c:pt>
                <c:pt idx="853">
                  <c:v>572270.74613291339</c:v>
                </c:pt>
                <c:pt idx="854">
                  <c:v>632205.71785196592</c:v>
                </c:pt>
                <c:pt idx="855">
                  <c:v>752048.29636858485</c:v>
                </c:pt>
                <c:pt idx="856">
                  <c:v>517876.46117861697</c:v>
                </c:pt>
                <c:pt idx="857">
                  <c:v>497979.57064734504</c:v>
                </c:pt>
                <c:pt idx="858">
                  <c:v>548780.69099235721</c:v>
                </c:pt>
                <c:pt idx="859">
                  <c:v>449848.23799980065</c:v>
                </c:pt>
                <c:pt idx="860">
                  <c:v>531788.24110754649</c:v>
                </c:pt>
                <c:pt idx="861">
                  <c:v>616229.01057738694</c:v>
                </c:pt>
                <c:pt idx="862">
                  <c:v>776789.91199050471</c:v>
                </c:pt>
                <c:pt idx="863">
                  <c:v>776883.22249855753</c:v>
                </c:pt>
                <c:pt idx="864">
                  <c:v>729709.4276716169</c:v>
                </c:pt>
                <c:pt idx="865">
                  <c:v>374999.43724907655</c:v>
                </c:pt>
                <c:pt idx="866">
                  <c:v>701256.252783156</c:v>
                </c:pt>
                <c:pt idx="867">
                  <c:v>648641.85491549631</c:v>
                </c:pt>
                <c:pt idx="868">
                  <c:v>873606.38345929328</c:v>
                </c:pt>
                <c:pt idx="869">
                  <c:v>520788.87191730156</c:v>
                </c:pt>
                <c:pt idx="870">
                  <c:v>827908.4868692765</c:v>
                </c:pt>
                <c:pt idx="871">
                  <c:v>578993.3191562373</c:v>
                </c:pt>
                <c:pt idx="872">
                  <c:v>601891.1424779275</c:v>
                </c:pt>
                <c:pt idx="873">
                  <c:v>582477.85446276376</c:v>
                </c:pt>
                <c:pt idx="874">
                  <c:v>488745.15900557901</c:v>
                </c:pt>
                <c:pt idx="875">
                  <c:v>452455.9048703406</c:v>
                </c:pt>
                <c:pt idx="876">
                  <c:v>362345.64205095038</c:v>
                </c:pt>
                <c:pt idx="877">
                  <c:v>835625.25777965772</c:v>
                </c:pt>
                <c:pt idx="878">
                  <c:v>438411.56305239286</c:v>
                </c:pt>
                <c:pt idx="879">
                  <c:v>450954.89423418819</c:v>
                </c:pt>
                <c:pt idx="880">
                  <c:v>919060.59168243047</c:v>
                </c:pt>
                <c:pt idx="881">
                  <c:v>773465.6415391115</c:v>
                </c:pt>
                <c:pt idx="882">
                  <c:v>705925.33219617314</c:v>
                </c:pt>
                <c:pt idx="883">
                  <c:v>577499.26463729527</c:v>
                </c:pt>
                <c:pt idx="884">
                  <c:v>716880.87373727304</c:v>
                </c:pt>
                <c:pt idx="885">
                  <c:v>884088.17458173761</c:v>
                </c:pt>
                <c:pt idx="886">
                  <c:v>821261.24891501304</c:v>
                </c:pt>
                <c:pt idx="887">
                  <c:v>575021.42637184868</c:v>
                </c:pt>
                <c:pt idx="888">
                  <c:v>599825.24126564886</c:v>
                </c:pt>
                <c:pt idx="889">
                  <c:v>592581.83647694194</c:v>
                </c:pt>
                <c:pt idx="890">
                  <c:v>749777.1936297823</c:v>
                </c:pt>
                <c:pt idx="891">
                  <c:v>580941.06308560073</c:v>
                </c:pt>
                <c:pt idx="892">
                  <c:v>660620.89887239051</c:v>
                </c:pt>
                <c:pt idx="893">
                  <c:v>385602.11331437022</c:v>
                </c:pt>
                <c:pt idx="894">
                  <c:v>766222.94121597847</c:v>
                </c:pt>
                <c:pt idx="895">
                  <c:v>541120.12226624205</c:v>
                </c:pt>
                <c:pt idx="896">
                  <c:v>766464.70249100984</c:v>
                </c:pt>
                <c:pt idx="897">
                  <c:v>618164.29278183577</c:v>
                </c:pt>
                <c:pt idx="898">
                  <c:v>654817.663328166</c:v>
                </c:pt>
                <c:pt idx="899">
                  <c:v>520622.12786484789</c:v>
                </c:pt>
                <c:pt idx="900">
                  <c:v>926170.17483932024</c:v>
                </c:pt>
                <c:pt idx="901">
                  <c:v>597483.79227964475</c:v>
                </c:pt>
                <c:pt idx="902">
                  <c:v>686146.23043847212</c:v>
                </c:pt>
                <c:pt idx="903">
                  <c:v>512343.33659162361</c:v>
                </c:pt>
                <c:pt idx="904">
                  <c:v>374851.68997841427</c:v>
                </c:pt>
                <c:pt idx="905">
                  <c:v>519485.2458040028</c:v>
                </c:pt>
                <c:pt idx="906">
                  <c:v>509767.48715240881</c:v>
                </c:pt>
                <c:pt idx="907">
                  <c:v>361039.59244449728</c:v>
                </c:pt>
                <c:pt idx="908">
                  <c:v>439526.04217939905</c:v>
                </c:pt>
                <c:pt idx="909">
                  <c:v>528582.0443314549</c:v>
                </c:pt>
                <c:pt idx="910">
                  <c:v>828756.49996861117</c:v>
                </c:pt>
                <c:pt idx="911">
                  <c:v>1118249.0172995538</c:v>
                </c:pt>
                <c:pt idx="912">
                  <c:v>785796.07011009287</c:v>
                </c:pt>
                <c:pt idx="913">
                  <c:v>534210.89625403925</c:v>
                </c:pt>
                <c:pt idx="914">
                  <c:v>626087.25767871505</c:v>
                </c:pt>
                <c:pt idx="915">
                  <c:v>729304.36787086178</c:v>
                </c:pt>
                <c:pt idx="916">
                  <c:v>445770.58399023174</c:v>
                </c:pt>
                <c:pt idx="917">
                  <c:v>417067.83134771546</c:v>
                </c:pt>
                <c:pt idx="918">
                  <c:v>564267.49323481368</c:v>
                </c:pt>
                <c:pt idx="919">
                  <c:v>574360.62734003062</c:v>
                </c:pt>
                <c:pt idx="920">
                  <c:v>436855.48544414312</c:v>
                </c:pt>
                <c:pt idx="921">
                  <c:v>559521.93555994972</c:v>
                </c:pt>
                <c:pt idx="922">
                  <c:v>346878.72739592392</c:v>
                </c:pt>
                <c:pt idx="923">
                  <c:v>466369.29116876971</c:v>
                </c:pt>
                <c:pt idx="924">
                  <c:v>331824.18154080294</c:v>
                </c:pt>
                <c:pt idx="925">
                  <c:v>617745.42450460989</c:v>
                </c:pt>
                <c:pt idx="926">
                  <c:v>1058311.3740232785</c:v>
                </c:pt>
                <c:pt idx="927">
                  <c:v>620049.87388660945</c:v>
                </c:pt>
                <c:pt idx="928">
                  <c:v>643170.58665111044</c:v>
                </c:pt>
                <c:pt idx="929">
                  <c:v>547895.76793583261</c:v>
                </c:pt>
                <c:pt idx="930">
                  <c:v>782423.78057431243</c:v>
                </c:pt>
                <c:pt idx="931">
                  <c:v>768803.27230797987</c:v>
                </c:pt>
                <c:pt idx="932">
                  <c:v>460861.95444536075</c:v>
                </c:pt>
                <c:pt idx="933">
                  <c:v>587108.57724514452</c:v>
                </c:pt>
                <c:pt idx="934">
                  <c:v>971960.19773875119</c:v>
                </c:pt>
                <c:pt idx="935">
                  <c:v>695195.40415907651</c:v>
                </c:pt>
                <c:pt idx="936">
                  <c:v>765511.67909351259</c:v>
                </c:pt>
                <c:pt idx="937">
                  <c:v>451743.05465939321</c:v>
                </c:pt>
                <c:pt idx="938">
                  <c:v>432684.6864139305</c:v>
                </c:pt>
                <c:pt idx="939">
                  <c:v>557505.77174146741</c:v>
                </c:pt>
                <c:pt idx="940">
                  <c:v>722416.37854273897</c:v>
                </c:pt>
                <c:pt idx="941">
                  <c:v>716252.87040938879</c:v>
                </c:pt>
                <c:pt idx="942">
                  <c:v>446359.90349123534</c:v>
                </c:pt>
                <c:pt idx="943">
                  <c:v>1291911.6233738572</c:v>
                </c:pt>
                <c:pt idx="944">
                  <c:v>951283.5852497794</c:v>
                </c:pt>
                <c:pt idx="945">
                  <c:v>573877.8577615571</c:v>
                </c:pt>
                <c:pt idx="946">
                  <c:v>592003.17273267021</c:v>
                </c:pt>
                <c:pt idx="947">
                  <c:v>450476.54295442556</c:v>
                </c:pt>
                <c:pt idx="948">
                  <c:v>671718.77029285696</c:v>
                </c:pt>
                <c:pt idx="949">
                  <c:v>852819.93306273478</c:v>
                </c:pt>
                <c:pt idx="950">
                  <c:v>728149.99849206989</c:v>
                </c:pt>
                <c:pt idx="951">
                  <c:v>676180.77005804703</c:v>
                </c:pt>
                <c:pt idx="952">
                  <c:v>513567.49151470821</c:v>
                </c:pt>
                <c:pt idx="953">
                  <c:v>796647.30138610897</c:v>
                </c:pt>
                <c:pt idx="954">
                  <c:v>857287.06974385562</c:v>
                </c:pt>
                <c:pt idx="955">
                  <c:v>504736.95270342572</c:v>
                </c:pt>
                <c:pt idx="956">
                  <c:v>380591.00103955233</c:v>
                </c:pt>
                <c:pt idx="957">
                  <c:v>672718.54766358412</c:v>
                </c:pt>
                <c:pt idx="958">
                  <c:v>651346.24323931988</c:v>
                </c:pt>
                <c:pt idx="959">
                  <c:v>765600.55726176058</c:v>
                </c:pt>
                <c:pt idx="960">
                  <c:v>615463.27196870092</c:v>
                </c:pt>
                <c:pt idx="961">
                  <c:v>753668.33959947655</c:v>
                </c:pt>
                <c:pt idx="962">
                  <c:v>536139.42705510324</c:v>
                </c:pt>
                <c:pt idx="963">
                  <c:v>370463.83574802725</c:v>
                </c:pt>
                <c:pt idx="964">
                  <c:v>315273.76290537207</c:v>
                </c:pt>
                <c:pt idx="965">
                  <c:v>482883.03374545206</c:v>
                </c:pt>
                <c:pt idx="966">
                  <c:v>597869.85880785272</c:v>
                </c:pt>
                <c:pt idx="967">
                  <c:v>487864.44063525688</c:v>
                </c:pt>
                <c:pt idx="968">
                  <c:v>785553.04217057419</c:v>
                </c:pt>
                <c:pt idx="969">
                  <c:v>831994.44085555768</c:v>
                </c:pt>
                <c:pt idx="970">
                  <c:v>392623.31774081493</c:v>
                </c:pt>
                <c:pt idx="971">
                  <c:v>615410.45138133341</c:v>
                </c:pt>
                <c:pt idx="972">
                  <c:v>566622.8255930657</c:v>
                </c:pt>
                <c:pt idx="973">
                  <c:v>350364.89860837156</c:v>
                </c:pt>
                <c:pt idx="974">
                  <c:v>657269.92599300109</c:v>
                </c:pt>
                <c:pt idx="975">
                  <c:v>330955.95713706093</c:v>
                </c:pt>
                <c:pt idx="976">
                  <c:v>712032.21623529342</c:v>
                </c:pt>
                <c:pt idx="977">
                  <c:v>792177.64449057751</c:v>
                </c:pt>
                <c:pt idx="978">
                  <c:v>795647.63011596759</c:v>
                </c:pt>
                <c:pt idx="979">
                  <c:v>661120.21623055823</c:v>
                </c:pt>
                <c:pt idx="980">
                  <c:v>684293.89960295882</c:v>
                </c:pt>
                <c:pt idx="981">
                  <c:v>459053.89122353541</c:v>
                </c:pt>
                <c:pt idx="982">
                  <c:v>645912.65723943443</c:v>
                </c:pt>
                <c:pt idx="983">
                  <c:v>571945.10107986117</c:v>
                </c:pt>
                <c:pt idx="984">
                  <c:v>809265.21703881526</c:v>
                </c:pt>
                <c:pt idx="985">
                  <c:v>812078.21600361483</c:v>
                </c:pt>
                <c:pt idx="986">
                  <c:v>482715.54219020798</c:v>
                </c:pt>
                <c:pt idx="987">
                  <c:v>629967.72714701807</c:v>
                </c:pt>
                <c:pt idx="988">
                  <c:v>733970.36134887801</c:v>
                </c:pt>
                <c:pt idx="989">
                  <c:v>723011.83674960432</c:v>
                </c:pt>
                <c:pt idx="990">
                  <c:v>847708.4510020708</c:v>
                </c:pt>
                <c:pt idx="991">
                  <c:v>1043059.3921986235</c:v>
                </c:pt>
                <c:pt idx="992">
                  <c:v>707862.38111116597</c:v>
                </c:pt>
                <c:pt idx="993">
                  <c:v>484720.37863838923</c:v>
                </c:pt>
                <c:pt idx="994">
                  <c:v>453283.84670100239</c:v>
                </c:pt>
                <c:pt idx="995">
                  <c:v>607515.15010940423</c:v>
                </c:pt>
                <c:pt idx="996">
                  <c:v>499600.67905183462</c:v>
                </c:pt>
                <c:pt idx="997">
                  <c:v>582667.56158914021</c:v>
                </c:pt>
                <c:pt idx="998">
                  <c:v>231498.07747399382</c:v>
                </c:pt>
                <c:pt idx="999">
                  <c:v>314815.84871446318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4-4731-89A1-218B743A2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49728"/>
        <c:axId val="722516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2"/>
                <c:tx>
                  <c:v>Deterministic</c:v>
                </c:tx>
                <c:spPr>
                  <a:ln>
                    <a:noFill/>
                  </a:ln>
                </c:spPr>
                <c:marker>
                  <c:symbol val="square"/>
                  <c:size val="3"/>
                  <c:spPr>
                    <a:noFill/>
                    <a:ln>
                      <a:solidFill>
                        <a:schemeClr val="tx1"/>
                      </a:solidFill>
                    </a:ln>
                  </c:spPr>
                </c:marker>
                <c:xVal>
                  <c:numLit>
                    <c:formatCode>General</c:formatCode>
                    <c:ptCount val="1"/>
                    <c:pt idx="0">
                      <c:v>303</c:v>
                    </c:pt>
                  </c:numLit>
                </c:xVal>
                <c:yVal>
                  <c:numLit>
                    <c:formatCode>General</c:formatCode>
                    <c:ptCount val="1"/>
                    <c:pt idx="0">
                      <c:v>601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3-F861-4F2D-80E6-5BB2368C5D19}"/>
                  </c:ext>
                </c:extLst>
              </c15:ser>
            </c15:filteredScatterSeries>
          </c:ext>
        </c:extLst>
      </c:scatterChart>
      <c:valAx>
        <c:axId val="72249728"/>
        <c:scaling>
          <c:orientation val="minMax"/>
          <c:max val="8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Incremental QALYs</a:t>
                </a:r>
              </a:p>
            </c:rich>
          </c:tx>
          <c:layout>
            <c:manualLayout>
              <c:xMode val="edge"/>
              <c:yMode val="edge"/>
              <c:x val="0.50149529214031718"/>
              <c:y val="0.93384212279679846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spPr>
          <a:ln w="12700">
            <a:solidFill>
              <a:schemeClr val="tx1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2251648"/>
        <c:crosses val="autoZero"/>
        <c:crossBetween val="midCat"/>
        <c:majorUnit val="100"/>
      </c:valAx>
      <c:valAx>
        <c:axId val="72251648"/>
        <c:scaling>
          <c:orientation val="minMax"/>
          <c:max val="150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Incremental Costs ($)</a:t>
                </a:r>
              </a:p>
            </c:rich>
          </c:tx>
          <c:layout>
            <c:manualLayout>
              <c:xMode val="edge"/>
              <c:yMode val="edge"/>
              <c:x val="1.8422406166284627E-2"/>
              <c:y val="0.27907711949171787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spPr>
          <a:ln w="12700">
            <a:solidFill>
              <a:schemeClr val="tx1"/>
            </a:solidFill>
          </a:ln>
        </c:spPr>
        <c:crossAx val="72249728"/>
        <c:crosses val="autoZero"/>
        <c:crossBetween val="midCat"/>
        <c:majorUnit val="250000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88599519438844"/>
          <c:y val="5.1695720870712052E-2"/>
          <c:w val="0.77757869641193667"/>
          <c:h val="0.79421645055562073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'PSA outputs'!$AI$5:$AI$105</c:f>
              <c:numCache>
                <c:formatCode>0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 formatCode="_(* #,##0_);_(* \(#,##0\);_(* &quot;-&quot;??_);_(@_)">
                  <c:v>300</c:v>
                </c:pt>
                <c:pt idx="4" formatCode="_(* #,##0_);_(* \(#,##0\);_(* &quot;-&quot;??_);_(@_)">
                  <c:v>400</c:v>
                </c:pt>
                <c:pt idx="5" formatCode="_(* #,##0_);_(* \(#,##0\);_(* &quot;-&quot;??_);_(@_)">
                  <c:v>500</c:v>
                </c:pt>
                <c:pt idx="6" formatCode="_(* #,##0_);_(* \(#,##0\);_(* &quot;-&quot;??_);_(@_)">
                  <c:v>600</c:v>
                </c:pt>
                <c:pt idx="7" formatCode="_(* #,##0_);_(* \(#,##0\);_(* &quot;-&quot;??_);_(@_)">
                  <c:v>700</c:v>
                </c:pt>
                <c:pt idx="8" formatCode="_(* #,##0_);_(* \(#,##0\);_(* &quot;-&quot;??_);_(@_)">
                  <c:v>800</c:v>
                </c:pt>
                <c:pt idx="9" formatCode="_(* #,##0_);_(* \(#,##0\);_(* &quot;-&quot;??_);_(@_)">
                  <c:v>900</c:v>
                </c:pt>
                <c:pt idx="10" formatCode="_(* #,##0_);_(* \(#,##0\);_(* &quot;-&quot;??_);_(@_)">
                  <c:v>1000</c:v>
                </c:pt>
                <c:pt idx="11" formatCode="_(* #,##0_);_(* \(#,##0\);_(* &quot;-&quot;??_);_(@_)">
                  <c:v>1100</c:v>
                </c:pt>
                <c:pt idx="12" formatCode="_(* #,##0_);_(* \(#,##0\);_(* &quot;-&quot;??_);_(@_)">
                  <c:v>1200</c:v>
                </c:pt>
                <c:pt idx="13" formatCode="_(* #,##0_);_(* \(#,##0\);_(* &quot;-&quot;??_);_(@_)">
                  <c:v>1300</c:v>
                </c:pt>
                <c:pt idx="14" formatCode="_(* #,##0_);_(* \(#,##0\);_(* &quot;-&quot;??_);_(@_)">
                  <c:v>1400</c:v>
                </c:pt>
                <c:pt idx="15" formatCode="_(* #,##0_);_(* \(#,##0\);_(* &quot;-&quot;??_);_(@_)">
                  <c:v>1500</c:v>
                </c:pt>
                <c:pt idx="16" formatCode="_(* #,##0_);_(* \(#,##0\);_(* &quot;-&quot;??_);_(@_)">
                  <c:v>1600</c:v>
                </c:pt>
                <c:pt idx="17" formatCode="_(* #,##0_);_(* \(#,##0\);_(* &quot;-&quot;??_);_(@_)">
                  <c:v>1700</c:v>
                </c:pt>
                <c:pt idx="18" formatCode="_(* #,##0_);_(* \(#,##0\);_(* &quot;-&quot;??_);_(@_)">
                  <c:v>1800</c:v>
                </c:pt>
                <c:pt idx="19" formatCode="_(* #,##0_);_(* \(#,##0\);_(* &quot;-&quot;??_);_(@_)">
                  <c:v>1900</c:v>
                </c:pt>
                <c:pt idx="20" formatCode="_(* #,##0_);_(* \(#,##0\);_(* &quot;-&quot;??_);_(@_)">
                  <c:v>2000</c:v>
                </c:pt>
                <c:pt idx="21" formatCode="_(* #,##0_);_(* \(#,##0\);_(* &quot;-&quot;??_);_(@_)">
                  <c:v>2100</c:v>
                </c:pt>
                <c:pt idx="22" formatCode="_(* #,##0_);_(* \(#,##0\);_(* &quot;-&quot;??_);_(@_)">
                  <c:v>2200</c:v>
                </c:pt>
                <c:pt idx="23" formatCode="_(* #,##0_);_(* \(#,##0\);_(* &quot;-&quot;??_);_(@_)">
                  <c:v>2300</c:v>
                </c:pt>
                <c:pt idx="24" formatCode="_(* #,##0_);_(* \(#,##0\);_(* &quot;-&quot;??_);_(@_)">
                  <c:v>2400</c:v>
                </c:pt>
                <c:pt idx="25" formatCode="_(* #,##0_);_(* \(#,##0\);_(* &quot;-&quot;??_);_(@_)">
                  <c:v>2500</c:v>
                </c:pt>
                <c:pt idx="26" formatCode="_(* #,##0_);_(* \(#,##0\);_(* &quot;-&quot;??_);_(@_)">
                  <c:v>2600</c:v>
                </c:pt>
                <c:pt idx="27" formatCode="_(* #,##0_);_(* \(#,##0\);_(* &quot;-&quot;??_);_(@_)">
                  <c:v>2700</c:v>
                </c:pt>
                <c:pt idx="28" formatCode="_(* #,##0_);_(* \(#,##0\);_(* &quot;-&quot;??_);_(@_)">
                  <c:v>2800</c:v>
                </c:pt>
                <c:pt idx="29" formatCode="_(* #,##0_);_(* \(#,##0\);_(* &quot;-&quot;??_);_(@_)">
                  <c:v>2900</c:v>
                </c:pt>
                <c:pt idx="30" formatCode="_(* #,##0_);_(* \(#,##0\);_(* &quot;-&quot;??_);_(@_)">
                  <c:v>3000</c:v>
                </c:pt>
                <c:pt idx="31" formatCode="_(* #,##0_);_(* \(#,##0\);_(* &quot;-&quot;??_);_(@_)">
                  <c:v>3100</c:v>
                </c:pt>
                <c:pt idx="32" formatCode="_(* #,##0_);_(* \(#,##0\);_(* &quot;-&quot;??_);_(@_)">
                  <c:v>3200</c:v>
                </c:pt>
                <c:pt idx="33" formatCode="_(* #,##0_);_(* \(#,##0\);_(* &quot;-&quot;??_);_(@_)">
                  <c:v>3300</c:v>
                </c:pt>
                <c:pt idx="34" formatCode="_(* #,##0_);_(* \(#,##0\);_(* &quot;-&quot;??_);_(@_)">
                  <c:v>3400</c:v>
                </c:pt>
                <c:pt idx="35" formatCode="_(* #,##0_);_(* \(#,##0\);_(* &quot;-&quot;??_);_(@_)">
                  <c:v>3500</c:v>
                </c:pt>
                <c:pt idx="36" formatCode="_(* #,##0_);_(* \(#,##0\);_(* &quot;-&quot;??_);_(@_)">
                  <c:v>3600</c:v>
                </c:pt>
                <c:pt idx="37" formatCode="_(* #,##0_);_(* \(#,##0\);_(* &quot;-&quot;??_);_(@_)">
                  <c:v>3700</c:v>
                </c:pt>
                <c:pt idx="38" formatCode="_(* #,##0_);_(* \(#,##0\);_(* &quot;-&quot;??_);_(@_)">
                  <c:v>3800</c:v>
                </c:pt>
                <c:pt idx="39" formatCode="_(* #,##0_);_(* \(#,##0\);_(* &quot;-&quot;??_);_(@_)">
                  <c:v>3900</c:v>
                </c:pt>
                <c:pt idx="40" formatCode="_(* #,##0_);_(* \(#,##0\);_(* &quot;-&quot;??_);_(@_)">
                  <c:v>4000</c:v>
                </c:pt>
                <c:pt idx="41" formatCode="_(* #,##0_);_(* \(#,##0\);_(* &quot;-&quot;??_);_(@_)">
                  <c:v>4100</c:v>
                </c:pt>
                <c:pt idx="42" formatCode="_(* #,##0_);_(* \(#,##0\);_(* &quot;-&quot;??_);_(@_)">
                  <c:v>4200</c:v>
                </c:pt>
                <c:pt idx="43" formatCode="_(* #,##0_);_(* \(#,##0\);_(* &quot;-&quot;??_);_(@_)">
                  <c:v>4300</c:v>
                </c:pt>
                <c:pt idx="44" formatCode="_(* #,##0_);_(* \(#,##0\);_(* &quot;-&quot;??_);_(@_)">
                  <c:v>4400</c:v>
                </c:pt>
                <c:pt idx="45" formatCode="_(* #,##0_);_(* \(#,##0\);_(* &quot;-&quot;??_);_(@_)">
                  <c:v>4500</c:v>
                </c:pt>
                <c:pt idx="46" formatCode="_(* #,##0_);_(* \(#,##0\);_(* &quot;-&quot;??_);_(@_)">
                  <c:v>4600</c:v>
                </c:pt>
                <c:pt idx="47" formatCode="_(* #,##0_);_(* \(#,##0\);_(* &quot;-&quot;??_);_(@_)">
                  <c:v>4700</c:v>
                </c:pt>
                <c:pt idx="48" formatCode="_(* #,##0_);_(* \(#,##0\);_(* &quot;-&quot;??_);_(@_)">
                  <c:v>4800</c:v>
                </c:pt>
                <c:pt idx="49" formatCode="_(* #,##0_);_(* \(#,##0\);_(* &quot;-&quot;??_);_(@_)">
                  <c:v>4900</c:v>
                </c:pt>
                <c:pt idx="50" formatCode="_(* #,##0_);_(* \(#,##0\);_(* &quot;-&quot;??_);_(@_)">
                  <c:v>5000</c:v>
                </c:pt>
                <c:pt idx="51" formatCode="_(* #,##0_);_(* \(#,##0\);_(* &quot;-&quot;??_);_(@_)">
                  <c:v>5100</c:v>
                </c:pt>
                <c:pt idx="52" formatCode="_(* #,##0_);_(* \(#,##0\);_(* &quot;-&quot;??_);_(@_)">
                  <c:v>5200</c:v>
                </c:pt>
                <c:pt idx="53" formatCode="_(* #,##0_);_(* \(#,##0\);_(* &quot;-&quot;??_);_(@_)">
                  <c:v>5300</c:v>
                </c:pt>
                <c:pt idx="54" formatCode="_(* #,##0_);_(* \(#,##0\);_(* &quot;-&quot;??_);_(@_)">
                  <c:v>5400</c:v>
                </c:pt>
                <c:pt idx="55" formatCode="_(* #,##0_);_(* \(#,##0\);_(* &quot;-&quot;??_);_(@_)">
                  <c:v>5500</c:v>
                </c:pt>
                <c:pt idx="56" formatCode="_(* #,##0_);_(* \(#,##0\);_(* &quot;-&quot;??_);_(@_)">
                  <c:v>5600</c:v>
                </c:pt>
                <c:pt idx="57" formatCode="_(* #,##0_);_(* \(#,##0\);_(* &quot;-&quot;??_);_(@_)">
                  <c:v>5700</c:v>
                </c:pt>
                <c:pt idx="58" formatCode="_(* #,##0_);_(* \(#,##0\);_(* &quot;-&quot;??_);_(@_)">
                  <c:v>5800</c:v>
                </c:pt>
                <c:pt idx="59" formatCode="_(* #,##0_);_(* \(#,##0\);_(* &quot;-&quot;??_);_(@_)">
                  <c:v>5900</c:v>
                </c:pt>
                <c:pt idx="60" formatCode="_(* #,##0_);_(* \(#,##0\);_(* &quot;-&quot;??_);_(@_)">
                  <c:v>6000</c:v>
                </c:pt>
                <c:pt idx="61" formatCode="_(* #,##0_);_(* \(#,##0\);_(* &quot;-&quot;??_);_(@_)">
                  <c:v>6100</c:v>
                </c:pt>
                <c:pt idx="62" formatCode="_(* #,##0_);_(* \(#,##0\);_(* &quot;-&quot;??_);_(@_)">
                  <c:v>6200</c:v>
                </c:pt>
                <c:pt idx="63" formatCode="_(* #,##0_);_(* \(#,##0\);_(* &quot;-&quot;??_);_(@_)">
                  <c:v>6300</c:v>
                </c:pt>
                <c:pt idx="64" formatCode="_(* #,##0_);_(* \(#,##0\);_(* &quot;-&quot;??_);_(@_)">
                  <c:v>6400</c:v>
                </c:pt>
                <c:pt idx="65" formatCode="_(* #,##0_);_(* \(#,##0\);_(* &quot;-&quot;??_);_(@_)">
                  <c:v>6500</c:v>
                </c:pt>
                <c:pt idx="66" formatCode="_(* #,##0_);_(* \(#,##0\);_(* &quot;-&quot;??_);_(@_)">
                  <c:v>6600</c:v>
                </c:pt>
                <c:pt idx="67" formatCode="_(* #,##0_);_(* \(#,##0\);_(* &quot;-&quot;??_);_(@_)">
                  <c:v>6700</c:v>
                </c:pt>
                <c:pt idx="68" formatCode="_(* #,##0_);_(* \(#,##0\);_(* &quot;-&quot;??_);_(@_)">
                  <c:v>6800</c:v>
                </c:pt>
                <c:pt idx="69" formatCode="_(* #,##0_);_(* \(#,##0\);_(* &quot;-&quot;??_);_(@_)">
                  <c:v>6900</c:v>
                </c:pt>
                <c:pt idx="70" formatCode="_(* #,##0_);_(* \(#,##0\);_(* &quot;-&quot;??_);_(@_)">
                  <c:v>7000</c:v>
                </c:pt>
                <c:pt idx="71" formatCode="_(* #,##0_);_(* \(#,##0\);_(* &quot;-&quot;??_);_(@_)">
                  <c:v>7100</c:v>
                </c:pt>
                <c:pt idx="72" formatCode="_(* #,##0_);_(* \(#,##0\);_(* &quot;-&quot;??_);_(@_)">
                  <c:v>7200</c:v>
                </c:pt>
                <c:pt idx="73" formatCode="_(* #,##0_);_(* \(#,##0\);_(* &quot;-&quot;??_);_(@_)">
                  <c:v>7300</c:v>
                </c:pt>
                <c:pt idx="74" formatCode="_(* #,##0_);_(* \(#,##0\);_(* &quot;-&quot;??_);_(@_)">
                  <c:v>7400</c:v>
                </c:pt>
                <c:pt idx="75" formatCode="_(* #,##0_);_(* \(#,##0\);_(* &quot;-&quot;??_);_(@_)">
                  <c:v>7500</c:v>
                </c:pt>
                <c:pt idx="76" formatCode="_(* #,##0_);_(* \(#,##0\);_(* &quot;-&quot;??_);_(@_)">
                  <c:v>7600</c:v>
                </c:pt>
                <c:pt idx="77" formatCode="_(* #,##0_);_(* \(#,##0\);_(* &quot;-&quot;??_);_(@_)">
                  <c:v>7700</c:v>
                </c:pt>
                <c:pt idx="78" formatCode="_(* #,##0_);_(* \(#,##0\);_(* &quot;-&quot;??_);_(@_)">
                  <c:v>7800</c:v>
                </c:pt>
                <c:pt idx="79" formatCode="_(* #,##0_);_(* \(#,##0\);_(* &quot;-&quot;??_);_(@_)">
                  <c:v>7900</c:v>
                </c:pt>
                <c:pt idx="80" formatCode="_(* #,##0_);_(* \(#,##0\);_(* &quot;-&quot;??_);_(@_)">
                  <c:v>8000</c:v>
                </c:pt>
                <c:pt idx="81" formatCode="_(* #,##0_);_(* \(#,##0\);_(* &quot;-&quot;??_);_(@_)">
                  <c:v>8100</c:v>
                </c:pt>
                <c:pt idx="82" formatCode="_(* #,##0_);_(* \(#,##0\);_(* &quot;-&quot;??_);_(@_)">
                  <c:v>8200</c:v>
                </c:pt>
                <c:pt idx="83" formatCode="_(* #,##0_);_(* \(#,##0\);_(* &quot;-&quot;??_);_(@_)">
                  <c:v>8300</c:v>
                </c:pt>
                <c:pt idx="84" formatCode="_(* #,##0_);_(* \(#,##0\);_(* &quot;-&quot;??_);_(@_)">
                  <c:v>8400</c:v>
                </c:pt>
                <c:pt idx="85" formatCode="_(* #,##0_);_(* \(#,##0\);_(* &quot;-&quot;??_);_(@_)">
                  <c:v>8500</c:v>
                </c:pt>
                <c:pt idx="86" formatCode="_(* #,##0_);_(* \(#,##0\);_(* &quot;-&quot;??_);_(@_)">
                  <c:v>8600</c:v>
                </c:pt>
                <c:pt idx="87" formatCode="_(* #,##0_);_(* \(#,##0\);_(* &quot;-&quot;??_);_(@_)">
                  <c:v>8700</c:v>
                </c:pt>
                <c:pt idx="88" formatCode="_(* #,##0_);_(* \(#,##0\);_(* &quot;-&quot;??_);_(@_)">
                  <c:v>8800</c:v>
                </c:pt>
                <c:pt idx="89" formatCode="_(* #,##0_);_(* \(#,##0\);_(* &quot;-&quot;??_);_(@_)">
                  <c:v>8900</c:v>
                </c:pt>
                <c:pt idx="90" formatCode="_(* #,##0_);_(* \(#,##0\);_(* &quot;-&quot;??_);_(@_)">
                  <c:v>9000</c:v>
                </c:pt>
                <c:pt idx="91" formatCode="_(* #,##0_);_(* \(#,##0\);_(* &quot;-&quot;??_);_(@_)">
                  <c:v>9100</c:v>
                </c:pt>
                <c:pt idx="92" formatCode="_(* #,##0_);_(* \(#,##0\);_(* &quot;-&quot;??_);_(@_)">
                  <c:v>9200</c:v>
                </c:pt>
                <c:pt idx="93" formatCode="_(* #,##0_);_(* \(#,##0\);_(* &quot;-&quot;??_);_(@_)">
                  <c:v>9300</c:v>
                </c:pt>
                <c:pt idx="94" formatCode="_(* #,##0_);_(* \(#,##0\);_(* &quot;-&quot;??_);_(@_)">
                  <c:v>9400</c:v>
                </c:pt>
                <c:pt idx="95" formatCode="_(* #,##0_);_(* \(#,##0\);_(* &quot;-&quot;??_);_(@_)">
                  <c:v>9500</c:v>
                </c:pt>
                <c:pt idx="96" formatCode="_(* #,##0_);_(* \(#,##0\);_(* &quot;-&quot;??_);_(@_)">
                  <c:v>9600</c:v>
                </c:pt>
                <c:pt idx="97" formatCode="_(* #,##0_);_(* \(#,##0\);_(* &quot;-&quot;??_);_(@_)">
                  <c:v>9700</c:v>
                </c:pt>
                <c:pt idx="98" formatCode="_(* #,##0_);_(* \(#,##0\);_(* &quot;-&quot;??_);_(@_)">
                  <c:v>9800</c:v>
                </c:pt>
                <c:pt idx="99" formatCode="_(* #,##0_);_(* \(#,##0\);_(* &quot;-&quot;??_);_(@_)">
                  <c:v>9900</c:v>
                </c:pt>
                <c:pt idx="100" formatCode="_(* #,##0_);_(* \(#,##0\);_(* &quot;-&quot;??_);_(@_)">
                  <c:v>10000</c:v>
                </c:pt>
              </c:numCache>
            </c:numRef>
          </c:xVal>
          <c:yVal>
            <c:numRef>
              <c:f>'PSA outputs'!$AJ$5:$AJ$105</c:f>
              <c:numCache>
                <c:formatCode>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_(* #,##0_);_(* \(#,##0\);_(* &quot;-&quot;??_);_(@_)">
                  <c:v>23.247616013683057</c:v>
                </c:pt>
                <c:pt idx="4" formatCode="_(* #,##0_);_(* \(#,##0\);_(* &quot;-&quot;??_);_(@_)">
                  <c:v>61.039263850066042</c:v>
                </c:pt>
                <c:pt idx="5" formatCode="_(* #,##0_);_(* \(#,##0\);_(* &quot;-&quot;??_);_(@_)">
                  <c:v>116.37551666651831</c:v>
                </c:pt>
                <c:pt idx="6" formatCode="_(* #,##0_);_(* \(#,##0\);_(* &quot;-&quot;??_);_(@_)">
                  <c:v>288.76922896011791</c:v>
                </c:pt>
                <c:pt idx="7" formatCode="_(* #,##0_);_(* \(#,##0\);_(* &quot;-&quot;??_);_(@_)">
                  <c:v>688.90696500722015</c:v>
                </c:pt>
                <c:pt idx="8" formatCode="_(* #,##0_);_(* \(#,##0\);_(* &quot;-&quot;??_);_(@_)">
                  <c:v>1703.2731913031507</c:v>
                </c:pt>
                <c:pt idx="9" formatCode="_(* #,##0_);_(* \(#,##0\);_(* &quot;-&quot;??_);_(@_)">
                  <c:v>3426.7847258920292</c:v>
                </c:pt>
                <c:pt idx="10" formatCode="_(* #,##0_);_(* \(#,##0\);_(* &quot;-&quot;??_);_(@_)">
                  <c:v>6112.792214871426</c:v>
                </c:pt>
                <c:pt idx="11" formatCode="_(* #,##0_);_(* \(#,##0\);_(* &quot;-&quot;??_);_(@_)">
                  <c:v>9989.8383344764552</c:v>
                </c:pt>
                <c:pt idx="12" formatCode="_(* #,##0_);_(* \(#,##0\);_(* &quot;-&quot;??_);_(@_)">
                  <c:v>15183.511520824693</c:v>
                </c:pt>
                <c:pt idx="13" formatCode="_(* #,##0_);_(* \(#,##0\);_(* &quot;-&quot;??_);_(@_)">
                  <c:v>21695.715957637702</c:v>
                </c:pt>
                <c:pt idx="14" formatCode="_(* #,##0_);_(* \(#,##0\);_(* &quot;-&quot;??_);_(@_)">
                  <c:v>29546.051254787926</c:v>
                </c:pt>
                <c:pt idx="15" formatCode="_(* #,##0_);_(* \(#,##0\);_(* &quot;-&quot;??_);_(@_)">
                  <c:v>39032.186288882986</c:v>
                </c:pt>
                <c:pt idx="16" formatCode="_(* #,##0_);_(* \(#,##0\);_(* &quot;-&quot;??_);_(@_)">
                  <c:v>50277.353688301788</c:v>
                </c:pt>
                <c:pt idx="17" formatCode="_(* #,##0_);_(* \(#,##0\);_(* &quot;-&quot;??_);_(@_)">
                  <c:v>63203.23567842487</c:v>
                </c:pt>
                <c:pt idx="18" formatCode="_(* #,##0_);_(* \(#,##0\);_(* &quot;-&quot;??_);_(@_)">
                  <c:v>77620.550238304248</c:v>
                </c:pt>
                <c:pt idx="19" formatCode="_(* #,##0_);_(* \(#,##0\);_(* &quot;-&quot;??_);_(@_)">
                  <c:v>93643.566206760122</c:v>
                </c:pt>
                <c:pt idx="20" formatCode="_(* #,##0_);_(* \(#,##0\);_(* &quot;-&quot;??_);_(@_)">
                  <c:v>106599.78131576083</c:v>
                </c:pt>
                <c:pt idx="21" formatCode="_(* #,##0_);_(* \(#,##0\);_(* &quot;-&quot;??_);_(@_)">
                  <c:v>94957.378434271552</c:v>
                </c:pt>
                <c:pt idx="22" formatCode="_(* #,##0_);_(* \(#,##0\);_(* &quot;-&quot;??_);_(@_)">
                  <c:v>84443.483620393788</c:v>
                </c:pt>
                <c:pt idx="23" formatCode="_(* #,##0_);_(* \(#,##0\);_(* &quot;-&quot;??_);_(@_)">
                  <c:v>74946.814110931751</c:v>
                </c:pt>
                <c:pt idx="24" formatCode="_(* #,##0_);_(* \(#,##0\);_(* &quot;-&quot;??_);_(@_)">
                  <c:v>66465.947385021616</c:v>
                </c:pt>
                <c:pt idx="25" formatCode="_(* #,##0_);_(* \(#,##0\);_(* &quot;-&quot;??_);_(@_)">
                  <c:v>58995.904921372538</c:v>
                </c:pt>
                <c:pt idx="26" formatCode="_(* #,##0_);_(* \(#,##0\);_(* &quot;-&quot;??_);_(@_)">
                  <c:v>52348.919161060796</c:v>
                </c:pt>
                <c:pt idx="27" formatCode="_(* #,##0_);_(* \(#,##0\);_(* &quot;-&quot;??_);_(@_)">
                  <c:v>46403.229351351212</c:v>
                </c:pt>
                <c:pt idx="28" formatCode="_(* #,##0_);_(* \(#,##0\);_(* &quot;-&quot;??_);_(@_)">
                  <c:v>41057.759639471391</c:v>
                </c:pt>
                <c:pt idx="29" formatCode="_(* #,##0_);_(* \(#,##0\);_(* &quot;-&quot;??_);_(@_)">
                  <c:v>36282.906053531391</c:v>
                </c:pt>
                <c:pt idx="30" formatCode="_(* #,##0_);_(* \(#,##0\);_(* &quot;-&quot;??_);_(@_)">
                  <c:v>32103.194777463272</c:v>
                </c:pt>
                <c:pt idx="31" formatCode="_(* #,##0_);_(* \(#,##0\);_(* &quot;-&quot;??_);_(@_)">
                  <c:v>28479.845731871901</c:v>
                </c:pt>
                <c:pt idx="32" formatCode="_(* #,##0_);_(* \(#,##0\);_(* &quot;-&quot;??_);_(@_)">
                  <c:v>25244.704917881929</c:v>
                </c:pt>
                <c:pt idx="33" formatCode="_(* #,##0_);_(* \(#,##0\);_(* &quot;-&quot;??_);_(@_)">
                  <c:v>22413.304672643892</c:v>
                </c:pt>
                <c:pt idx="34" formatCode="_(* #,##0_);_(* \(#,##0\);_(* &quot;-&quot;??_);_(@_)">
                  <c:v>19917.514484654705</c:v>
                </c:pt>
                <c:pt idx="35" formatCode="_(* #,##0_);_(* \(#,##0\);_(* &quot;-&quot;??_);_(@_)">
                  <c:v>17650.977354282106</c:v>
                </c:pt>
                <c:pt idx="36" formatCode="_(* #,##0_);_(* \(#,##0\);_(* &quot;-&quot;??_);_(@_)">
                  <c:v>15657.814407739614</c:v>
                </c:pt>
                <c:pt idx="37" formatCode="_(* #,##0_);_(* \(#,##0\);_(* &quot;-&quot;??_);_(@_)">
                  <c:v>13877.034572452016</c:v>
                </c:pt>
                <c:pt idx="38" formatCode="_(* #,##0_);_(* \(#,##0\);_(* &quot;-&quot;??_);_(@_)">
                  <c:v>12329.914484272362</c:v>
                </c:pt>
                <c:pt idx="39" formatCode="_(* #,##0_);_(* \(#,##0\);_(* &quot;-&quot;??_);_(@_)">
                  <c:v>10954.524994897656</c:v>
                </c:pt>
                <c:pt idx="40" formatCode="_(* #,##0_);_(* \(#,##0\);_(* &quot;-&quot;??_);_(@_)">
                  <c:v>9770.0540765855694</c:v>
                </c:pt>
                <c:pt idx="41" formatCode="_(* #,##0_);_(* \(#,##0\);_(* &quot;-&quot;??_);_(@_)">
                  <c:v>8724.8586504552513</c:v>
                </c:pt>
                <c:pt idx="42" formatCode="_(* #,##0_);_(* \(#,##0\);_(* &quot;-&quot;??_);_(@_)">
                  <c:v>7793.0082612216938</c:v>
                </c:pt>
                <c:pt idx="43" formatCode="_(* #,##0_);_(* \(#,##0\);_(* &quot;-&quot;??_);_(@_)">
                  <c:v>7018.2905096263858</c:v>
                </c:pt>
                <c:pt idx="44" formatCode="_(* #,##0_);_(* \(#,##0\);_(* &quot;-&quot;??_);_(@_)">
                  <c:v>6381.9587029381655</c:v>
                </c:pt>
                <c:pt idx="45" formatCode="_(* #,##0_);_(* \(#,##0\);_(* &quot;-&quot;??_);_(@_)">
                  <c:v>5832.0768909275066</c:v>
                </c:pt>
                <c:pt idx="46" formatCode="_(* #,##0_);_(* \(#,##0\);_(* &quot;-&quot;??_);_(@_)">
                  <c:v>5312.745539864176</c:v>
                </c:pt>
                <c:pt idx="47" formatCode="_(* #,##0_);_(* \(#,##0\);_(* &quot;-&quot;??_);_(@_)">
                  <c:v>4824.6272938241018</c:v>
                </c:pt>
                <c:pt idx="48" formatCode="_(* #,##0_);_(* \(#,##0\);_(* &quot;-&quot;??_);_(@_)">
                  <c:v>4428.0883882923517</c:v>
                </c:pt>
                <c:pt idx="49" formatCode="_(* #,##0_);_(* \(#,##0\);_(* &quot;-&quot;??_);_(@_)">
                  <c:v>4085.4768395349383</c:v>
                </c:pt>
                <c:pt idx="50" formatCode="_(* #,##0_);_(* \(#,##0\);_(* &quot;-&quot;??_);_(@_)">
                  <c:v>3786.7685152633348</c:v>
                </c:pt>
                <c:pt idx="51" formatCode="_(* #,##0_);_(* \(#,##0\);_(* &quot;-&quot;??_);_(@_)">
                  <c:v>3495.7272938542301</c:v>
                </c:pt>
                <c:pt idx="52" formatCode="_(* #,##0_);_(* \(#,##0\);_(* &quot;-&quot;??_);_(@_)">
                  <c:v>3226.6764325804543</c:v>
                </c:pt>
                <c:pt idx="53" formatCode="_(* #,##0_);_(* \(#,##0\);_(* &quot;-&quot;??_);_(@_)">
                  <c:v>2991.3018736335216</c:v>
                </c:pt>
                <c:pt idx="54" formatCode="_(* #,##0_);_(* \(#,##0\);_(* &quot;-&quot;??_);_(@_)">
                  <c:v>2775.1567487769062</c:v>
                </c:pt>
                <c:pt idx="55" formatCode="_(* #,##0_);_(* \(#,##0\);_(* &quot;-&quot;??_);_(@_)">
                  <c:v>2562.3824656102806</c:v>
                </c:pt>
                <c:pt idx="56" formatCode="_(* #,##0_);_(* \(#,##0\);_(* &quot;-&quot;??_);_(@_)">
                  <c:v>2365.3991806178819</c:v>
                </c:pt>
                <c:pt idx="57" formatCode="_(* #,##0_);_(* \(#,##0\);_(* &quot;-&quot;??_);_(@_)">
                  <c:v>2169.7737289892975</c:v>
                </c:pt>
                <c:pt idx="58" formatCode="_(* #,##0_);_(* \(#,##0\);_(* &quot;-&quot;??_);_(@_)">
                  <c:v>1974.1482773616444</c:v>
                </c:pt>
                <c:pt idx="59" formatCode="_(* #,##0_);_(* \(#,##0\);_(* &quot;-&quot;??_);_(@_)">
                  <c:v>1792.5397471862379</c:v>
                </c:pt>
                <c:pt idx="60" formatCode="_(* #,##0_);_(* \(#,##0\);_(* &quot;-&quot;??_);_(@_)">
                  <c:v>1636.9166843076237</c:v>
                </c:pt>
                <c:pt idx="61" formatCode="_(* #,##0_);_(* \(#,##0\);_(* &quot;-&quot;??_);_(@_)">
                  <c:v>1499.0298138719518</c:v>
                </c:pt>
                <c:pt idx="62" formatCode="_(* #,##0_);_(* \(#,##0\);_(* &quot;-&quot;??_);_(@_)">
                  <c:v>1385.6181951211765</c:v>
                </c:pt>
                <c:pt idx="63" formatCode="_(* #,##0_);_(* \(#,##0\);_(* &quot;-&quot;??_);_(@_)">
                  <c:v>1287.9129735811148</c:v>
                </c:pt>
                <c:pt idx="64" formatCode="_(* #,##0_);_(* \(#,##0\);_(* &quot;-&quot;??_);_(@_)">
                  <c:v>1190.2077520412859</c:v>
                </c:pt>
                <c:pt idx="65" formatCode="_(* #,##0_);_(* \(#,##0\);_(* &quot;-&quot;??_);_(@_)">
                  <c:v>1100.5851446583401</c:v>
                </c:pt>
                <c:pt idx="66" formatCode="_(* #,##0_);_(* \(#,##0\);_(* &quot;-&quot;??_);_(@_)">
                  <c:v>1013.8944615072105</c:v>
                </c:pt>
                <c:pt idx="67" formatCode="_(* #,##0_);_(* \(#,##0\);_(* &quot;-&quot;??_);_(@_)">
                  <c:v>931.71937338751741</c:v>
                </c:pt>
                <c:pt idx="68" formatCode="_(* #,##0_);_(* \(#,##0\);_(* &quot;-&quot;??_);_(@_)">
                  <c:v>866.9031901077833</c:v>
                </c:pt>
                <c:pt idx="69" formatCode="_(* #,##0_);_(* \(#,##0\);_(* &quot;-&quot;??_);_(@_)">
                  <c:v>804.15485304780304</c:v>
                </c:pt>
                <c:pt idx="70" formatCode="_(* #,##0_);_(* \(#,##0\);_(* &quot;-&quot;??_);_(@_)">
                  <c:v>741.40651598828845</c:v>
                </c:pt>
                <c:pt idx="71" formatCode="_(* #,##0_);_(* \(#,##0\);_(* &quot;-&quot;??_);_(@_)">
                  <c:v>678.65817892900668</c:v>
                </c:pt>
                <c:pt idx="72" formatCode="_(* #,##0_);_(* \(#,##0\);_(* &quot;-&quot;??_);_(@_)">
                  <c:v>615.90984186856076</c:v>
                </c:pt>
                <c:pt idx="73" formatCode="_(* #,##0_);_(* \(#,##0\);_(* &quot;-&quot;??_);_(@_)">
                  <c:v>553.16150480927899</c:v>
                </c:pt>
                <c:pt idx="74" formatCode="_(* #,##0_);_(* \(#,##0\);_(* &quot;-&quot;??_);_(@_)">
                  <c:v>490.44209143030457</c:v>
                </c:pt>
                <c:pt idx="75" formatCode="_(* #,##0_);_(* \(#,##0\);_(* &quot;-&quot;??_);_(@_)">
                  <c:v>438.32731852633879</c:v>
                </c:pt>
                <c:pt idx="76" formatCode="_(* #,##0_);_(* \(#,##0\);_(* &quot;-&quot;??_);_(@_)">
                  <c:v>386.21254562260583</c:v>
                </c:pt>
                <c:pt idx="77" formatCode="_(* #,##0_);_(* \(#,##0\);_(* &quot;-&quot;??_);_(@_)">
                  <c:v>336.40525342733599</c:v>
                </c:pt>
                <c:pt idx="78" formatCode="_(* #,##0_);_(* \(#,##0\);_(* &quot;-&quot;??_);_(@_)">
                  <c:v>298.06586228124797</c:v>
                </c:pt>
                <c:pt idx="79" formatCode="_(* #,##0_);_(* \(#,##0\);_(* &quot;-&quot;??_);_(@_)">
                  <c:v>259.72647113492712</c:v>
                </c:pt>
                <c:pt idx="80" formatCode="_(* #,##0_);_(* \(#,##0\);_(* &quot;-&quot;??_);_(@_)">
                  <c:v>231.41079056495801</c:v>
                </c:pt>
                <c:pt idx="81" formatCode="_(* #,##0_);_(* \(#,##0\);_(* &quot;-&quot;??_);_(@_)">
                  <c:v>209.34559109341353</c:v>
                </c:pt>
                <c:pt idx="82" formatCode="_(* #,##0_);_(* \(#,##0\);_(* &quot;-&quot;??_);_(@_)">
                  <c:v>187.28039162186906</c:v>
                </c:pt>
                <c:pt idx="83" formatCode="_(* #,##0_);_(* \(#,##0\);_(* &quot;-&quot;??_);_(@_)">
                  <c:v>165.21519214962609</c:v>
                </c:pt>
                <c:pt idx="84" formatCode="_(* #,##0_);_(* \(#,##0\);_(* &quot;-&quot;??_);_(@_)">
                  <c:v>155.16723771276884</c:v>
                </c:pt>
                <c:pt idx="85" formatCode="_(* #,##0_);_(* \(#,##0\);_(* &quot;-&quot;??_);_(@_)">
                  <c:v>145.66247439803556</c:v>
                </c:pt>
                <c:pt idx="86" formatCode="_(* #,##0_);_(* \(#,##0\);_(* &quot;-&quot;??_);_(@_)">
                  <c:v>136.15771108446643</c:v>
                </c:pt>
                <c:pt idx="87" formatCode="_(* #,##0_);_(* \(#,##0\);_(* &quot;-&quot;??_);_(@_)">
                  <c:v>126.65294776950032</c:v>
                </c:pt>
                <c:pt idx="88" formatCode="_(* #,##0_);_(* \(#,##0\);_(* &quot;-&quot;??_);_(@_)">
                  <c:v>117.14818445499986</c:v>
                </c:pt>
                <c:pt idx="89" formatCode="_(* #,##0_);_(* \(#,##0\);_(* &quot;-&quot;??_);_(@_)">
                  <c:v>107.64342114073224</c:v>
                </c:pt>
                <c:pt idx="90" formatCode="_(* #,##0_);_(* \(#,##0\);_(* &quot;-&quot;??_);_(@_)">
                  <c:v>98.138657826464623</c:v>
                </c:pt>
                <c:pt idx="91" formatCode="_(* #,##0_);_(* \(#,##0\);_(* &quot;-&quot;??_);_(@_)">
                  <c:v>88.633894512429833</c:v>
                </c:pt>
                <c:pt idx="92" formatCode="_(* #,##0_);_(* \(#,##0\);_(* &quot;-&quot;??_);_(@_)">
                  <c:v>79.129131197929382</c:v>
                </c:pt>
                <c:pt idx="93" formatCode="_(* #,##0_);_(* \(#,##0\);_(* &quot;-&quot;??_);_(@_)">
                  <c:v>69.624367883894593</c:v>
                </c:pt>
                <c:pt idx="94" formatCode="_(* #,##0_);_(* \(#,##0\);_(* &quot;-&quot;??_);_(@_)">
                  <c:v>60.119604569394141</c:v>
                </c:pt>
                <c:pt idx="95" formatCode="_(* #,##0_);_(* \(#,##0\);_(* &quot;-&quot;??_);_(@_)">
                  <c:v>50.61484125489369</c:v>
                </c:pt>
                <c:pt idx="96" formatCode="_(* #,##0_);_(* \(#,##0\);_(* &quot;-&quot;??_);_(@_)">
                  <c:v>41.110077940393239</c:v>
                </c:pt>
                <c:pt idx="97" formatCode="_(* #,##0_);_(* \(#,##0\);_(* &quot;-&quot;??_);_(@_)">
                  <c:v>31.605314626358449</c:v>
                </c:pt>
                <c:pt idx="98" formatCode="_(* #,##0_);_(* \(#,##0\);_(* &quot;-&quot;??_);_(@_)">
                  <c:v>22.100551311392337</c:v>
                </c:pt>
                <c:pt idx="99" formatCode="_(* #,##0_);_(* \(#,##0\);_(* &quot;-&quot;??_);_(@_)">
                  <c:v>12.595787996891886</c:v>
                </c:pt>
                <c:pt idx="100" formatCode="_(* #,##0_);_(* \(#,##0\);_(* &quot;-&quot;??_);_(@_)">
                  <c:v>3.0910246828570962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C3-4C06-B6D6-A8113EFCD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116624"/>
        <c:axId val="1501117456"/>
      </c:scatterChart>
      <c:valAx>
        <c:axId val="1501116624"/>
        <c:scaling>
          <c:orientation val="minMax"/>
          <c:max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Cost-Effectiveness Threshold ($/QALY)</a:t>
                </a:r>
              </a:p>
            </c:rich>
          </c:tx>
          <c:layout>
            <c:manualLayout>
              <c:xMode val="edge"/>
              <c:yMode val="edge"/>
              <c:x val="0.36483337717643188"/>
              <c:y val="0.92537313432835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1117456"/>
        <c:crosses val="autoZero"/>
        <c:crossBetween val="midCat"/>
        <c:majorUnit val="1000"/>
      </c:valAx>
      <c:valAx>
        <c:axId val="1501117456"/>
        <c:scaling>
          <c:orientation val="minMax"/>
          <c:max val="1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EVPI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1146215488634258E-2"/>
              <c:y val="0.36955432809704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1116624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177137419402065"/>
          <c:y val="6.1701491317909536E-2"/>
          <c:w val="0.72842078294605384"/>
          <c:h val="0.701865599833226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'PSA outputs'!$AA$9</c:f>
              <c:strCache>
                <c:ptCount val="1"/>
                <c:pt idx="0">
                  <c:v>HCP perspective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'PSA outputs'!$Z$11:$Z$119</c:f>
              <c:numCache>
                <c:formatCode>General</c:formatCode>
                <c:ptCount val="10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2250</c:v>
                </c:pt>
                <c:pt idx="18">
                  <c:v>2500</c:v>
                </c:pt>
                <c:pt idx="19">
                  <c:v>2750</c:v>
                </c:pt>
                <c:pt idx="20">
                  <c:v>3000</c:v>
                </c:pt>
                <c:pt idx="21">
                  <c:v>3250</c:v>
                </c:pt>
                <c:pt idx="22">
                  <c:v>3500</c:v>
                </c:pt>
                <c:pt idx="23">
                  <c:v>3750</c:v>
                </c:pt>
                <c:pt idx="24">
                  <c:v>4000</c:v>
                </c:pt>
                <c:pt idx="25">
                  <c:v>4250</c:v>
                </c:pt>
                <c:pt idx="26">
                  <c:v>4500</c:v>
                </c:pt>
                <c:pt idx="27">
                  <c:v>4750</c:v>
                </c:pt>
                <c:pt idx="28">
                  <c:v>5000</c:v>
                </c:pt>
                <c:pt idx="29">
                  <c:v>5250</c:v>
                </c:pt>
                <c:pt idx="30">
                  <c:v>5500</c:v>
                </c:pt>
                <c:pt idx="31">
                  <c:v>5750</c:v>
                </c:pt>
                <c:pt idx="32">
                  <c:v>6000</c:v>
                </c:pt>
                <c:pt idx="33">
                  <c:v>6250</c:v>
                </c:pt>
                <c:pt idx="34">
                  <c:v>6500</c:v>
                </c:pt>
                <c:pt idx="35">
                  <c:v>6750</c:v>
                </c:pt>
                <c:pt idx="36">
                  <c:v>7000</c:v>
                </c:pt>
                <c:pt idx="37">
                  <c:v>7250</c:v>
                </c:pt>
                <c:pt idx="38">
                  <c:v>7500</c:v>
                </c:pt>
                <c:pt idx="39">
                  <c:v>7750</c:v>
                </c:pt>
                <c:pt idx="40">
                  <c:v>8000</c:v>
                </c:pt>
                <c:pt idx="41">
                  <c:v>8250</c:v>
                </c:pt>
                <c:pt idx="42">
                  <c:v>8500</c:v>
                </c:pt>
                <c:pt idx="43">
                  <c:v>8750</c:v>
                </c:pt>
                <c:pt idx="44">
                  <c:v>9000</c:v>
                </c:pt>
                <c:pt idx="45">
                  <c:v>9250</c:v>
                </c:pt>
                <c:pt idx="46">
                  <c:v>9500</c:v>
                </c:pt>
                <c:pt idx="47">
                  <c:v>9750</c:v>
                </c:pt>
                <c:pt idx="48">
                  <c:v>10000</c:v>
                </c:pt>
                <c:pt idx="49">
                  <c:v>10250</c:v>
                </c:pt>
                <c:pt idx="50">
                  <c:v>10500</c:v>
                </c:pt>
                <c:pt idx="51">
                  <c:v>10750</c:v>
                </c:pt>
                <c:pt idx="52">
                  <c:v>11000</c:v>
                </c:pt>
                <c:pt idx="53">
                  <c:v>11250</c:v>
                </c:pt>
                <c:pt idx="54">
                  <c:v>11500</c:v>
                </c:pt>
                <c:pt idx="55">
                  <c:v>11750</c:v>
                </c:pt>
                <c:pt idx="56">
                  <c:v>12000</c:v>
                </c:pt>
                <c:pt idx="57">
                  <c:v>12250</c:v>
                </c:pt>
                <c:pt idx="58">
                  <c:v>12500</c:v>
                </c:pt>
                <c:pt idx="59">
                  <c:v>12750</c:v>
                </c:pt>
                <c:pt idx="60">
                  <c:v>13000</c:v>
                </c:pt>
                <c:pt idx="61">
                  <c:v>13250</c:v>
                </c:pt>
                <c:pt idx="62">
                  <c:v>13500</c:v>
                </c:pt>
                <c:pt idx="63">
                  <c:v>13750</c:v>
                </c:pt>
                <c:pt idx="64">
                  <c:v>14000</c:v>
                </c:pt>
                <c:pt idx="65">
                  <c:v>14250</c:v>
                </c:pt>
                <c:pt idx="66">
                  <c:v>14500</c:v>
                </c:pt>
                <c:pt idx="67">
                  <c:v>14750</c:v>
                </c:pt>
                <c:pt idx="68">
                  <c:v>15000</c:v>
                </c:pt>
                <c:pt idx="69">
                  <c:v>15250</c:v>
                </c:pt>
                <c:pt idx="70">
                  <c:v>15500</c:v>
                </c:pt>
                <c:pt idx="71">
                  <c:v>15750</c:v>
                </c:pt>
                <c:pt idx="72">
                  <c:v>16000</c:v>
                </c:pt>
                <c:pt idx="73">
                  <c:v>16250</c:v>
                </c:pt>
                <c:pt idx="74">
                  <c:v>16500</c:v>
                </c:pt>
                <c:pt idx="75">
                  <c:v>16750</c:v>
                </c:pt>
                <c:pt idx="76">
                  <c:v>17000</c:v>
                </c:pt>
                <c:pt idx="77">
                  <c:v>17250</c:v>
                </c:pt>
                <c:pt idx="78">
                  <c:v>17500</c:v>
                </c:pt>
                <c:pt idx="79">
                  <c:v>17750</c:v>
                </c:pt>
                <c:pt idx="80">
                  <c:v>18000</c:v>
                </c:pt>
                <c:pt idx="81">
                  <c:v>18250</c:v>
                </c:pt>
                <c:pt idx="82">
                  <c:v>18500</c:v>
                </c:pt>
                <c:pt idx="83">
                  <c:v>18750</c:v>
                </c:pt>
                <c:pt idx="84">
                  <c:v>19000</c:v>
                </c:pt>
                <c:pt idx="85">
                  <c:v>19250</c:v>
                </c:pt>
                <c:pt idx="86">
                  <c:v>19500</c:v>
                </c:pt>
                <c:pt idx="87">
                  <c:v>19750</c:v>
                </c:pt>
                <c:pt idx="88">
                  <c:v>20000</c:v>
                </c:pt>
                <c:pt idx="89">
                  <c:v>20250</c:v>
                </c:pt>
                <c:pt idx="90">
                  <c:v>20500</c:v>
                </c:pt>
                <c:pt idx="91">
                  <c:v>20750</c:v>
                </c:pt>
                <c:pt idx="92">
                  <c:v>21000</c:v>
                </c:pt>
                <c:pt idx="93">
                  <c:v>21250</c:v>
                </c:pt>
                <c:pt idx="94">
                  <c:v>21500</c:v>
                </c:pt>
                <c:pt idx="95">
                  <c:v>21750</c:v>
                </c:pt>
                <c:pt idx="96">
                  <c:v>22000</c:v>
                </c:pt>
                <c:pt idx="97">
                  <c:v>22250</c:v>
                </c:pt>
                <c:pt idx="98">
                  <c:v>22500</c:v>
                </c:pt>
                <c:pt idx="99">
                  <c:v>22750</c:v>
                </c:pt>
                <c:pt idx="100">
                  <c:v>23000</c:v>
                </c:pt>
                <c:pt idx="101">
                  <c:v>23250</c:v>
                </c:pt>
                <c:pt idx="102">
                  <c:v>23500</c:v>
                </c:pt>
                <c:pt idx="103">
                  <c:v>23750</c:v>
                </c:pt>
                <c:pt idx="104">
                  <c:v>24000</c:v>
                </c:pt>
                <c:pt idx="105">
                  <c:v>24250</c:v>
                </c:pt>
                <c:pt idx="106">
                  <c:v>24500</c:v>
                </c:pt>
                <c:pt idx="107">
                  <c:v>24750</c:v>
                </c:pt>
                <c:pt idx="108">
                  <c:v>25000</c:v>
                </c:pt>
              </c:numCache>
            </c:numRef>
          </c:xVal>
          <c:yVal>
            <c:numRef>
              <c:f>'PSA outputs'!$AB$11:$AB$119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2.1000000000000001E-2</c:v>
                </c:pt>
                <c:pt idx="12">
                  <c:v>7.3999999999999996E-2</c:v>
                </c:pt>
                <c:pt idx="13">
                  <c:v>0.157</c:v>
                </c:pt>
                <c:pt idx="14">
                  <c:v>0.26500000000000001</c:v>
                </c:pt>
                <c:pt idx="15">
                  <c:v>0.38</c:v>
                </c:pt>
                <c:pt idx="16">
                  <c:v>0.499</c:v>
                </c:pt>
                <c:pt idx="17">
                  <c:v>0.58399999999999996</c:v>
                </c:pt>
                <c:pt idx="18">
                  <c:v>0.67500000000000004</c:v>
                </c:pt>
                <c:pt idx="19">
                  <c:v>0.74099999999999999</c:v>
                </c:pt>
                <c:pt idx="20">
                  <c:v>0.80500000000000005</c:v>
                </c:pt>
                <c:pt idx="21">
                  <c:v>0.85099999999999998</c:v>
                </c:pt>
                <c:pt idx="22">
                  <c:v>0.88300000000000001</c:v>
                </c:pt>
                <c:pt idx="23">
                  <c:v>0.91100000000000003</c:v>
                </c:pt>
                <c:pt idx="24">
                  <c:v>0.93400000000000005</c:v>
                </c:pt>
                <c:pt idx="25">
                  <c:v>0.95199999999999996</c:v>
                </c:pt>
                <c:pt idx="26">
                  <c:v>0.96499999999999997</c:v>
                </c:pt>
                <c:pt idx="27">
                  <c:v>0.97399999999999998</c:v>
                </c:pt>
                <c:pt idx="28">
                  <c:v>0.97899999999999998</c:v>
                </c:pt>
                <c:pt idx="29">
                  <c:v>0.98299999999999998</c:v>
                </c:pt>
                <c:pt idx="30">
                  <c:v>0.98399999999999999</c:v>
                </c:pt>
                <c:pt idx="31">
                  <c:v>0.98499999999999999</c:v>
                </c:pt>
                <c:pt idx="32">
                  <c:v>0.98799999999999999</c:v>
                </c:pt>
                <c:pt idx="33">
                  <c:v>0.99199999999999999</c:v>
                </c:pt>
                <c:pt idx="34">
                  <c:v>0.99299999999999999</c:v>
                </c:pt>
                <c:pt idx="35">
                  <c:v>0.995</c:v>
                </c:pt>
                <c:pt idx="36">
                  <c:v>0.995</c:v>
                </c:pt>
                <c:pt idx="37">
                  <c:v>0.995</c:v>
                </c:pt>
                <c:pt idx="38">
                  <c:v>0.996</c:v>
                </c:pt>
                <c:pt idx="39">
                  <c:v>0.997</c:v>
                </c:pt>
                <c:pt idx="40">
                  <c:v>0.998</c:v>
                </c:pt>
                <c:pt idx="41">
                  <c:v>0.998</c:v>
                </c:pt>
                <c:pt idx="42">
                  <c:v>0.999</c:v>
                </c:pt>
                <c:pt idx="43">
                  <c:v>0.999</c:v>
                </c:pt>
                <c:pt idx="44">
                  <c:v>0.999</c:v>
                </c:pt>
                <c:pt idx="45">
                  <c:v>0.999</c:v>
                </c:pt>
                <c:pt idx="46">
                  <c:v>0.999</c:v>
                </c:pt>
                <c:pt idx="47">
                  <c:v>0.999</c:v>
                </c:pt>
                <c:pt idx="48">
                  <c:v>0.999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B-44CE-A036-85C40B0BBAC0}"/>
            </c:ext>
          </c:extLst>
        </c:ser>
        <c:ser>
          <c:idx val="3"/>
          <c:order val="1"/>
          <c:tx>
            <c:v>Lower Bound Threshold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'PSA outputs'!$C$79:$D$79</c:f>
              <c:numCache>
                <c:formatCode>General</c:formatCode>
                <c:ptCount val="2"/>
                <c:pt idx="0">
                  <c:v>3040</c:v>
                </c:pt>
                <c:pt idx="1">
                  <c:v>3040</c:v>
                </c:pt>
              </c:numCache>
            </c:numRef>
          </c:xVal>
          <c:yVal>
            <c:numRef>
              <c:f>'PSA outputs'!$C$77:$D$77</c:f>
              <c:numCache>
                <c:formatCode>General</c:formatCode>
                <c:ptCount val="2"/>
                <c:pt idx="0">
                  <c:v>0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AB-44CE-A036-85C40B0BB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61664"/>
        <c:axId val="75363840"/>
      </c:scatterChart>
      <c:valAx>
        <c:axId val="75361664"/>
        <c:scaling>
          <c:orientation val="minMax"/>
          <c:max val="1000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Cost-Effectiveness</a:t>
                </a:r>
                <a:r>
                  <a:rPr lang="en-US" sz="1800" baseline="0"/>
                  <a:t> </a:t>
                </a:r>
                <a:r>
                  <a:rPr lang="en-US" sz="1800"/>
                  <a:t>Threshold ($/QALY)</a:t>
                </a:r>
              </a:p>
            </c:rich>
          </c:tx>
          <c:layout>
            <c:manualLayout>
              <c:xMode val="edge"/>
              <c:yMode val="edge"/>
              <c:x val="0.28748564385538394"/>
              <c:y val="0.93957084124802692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spPr>
          <a:ln w="25400">
            <a:solidFill>
              <a:schemeClr val="tx1"/>
            </a:solidFill>
          </a:ln>
        </c:spPr>
        <c:txPr>
          <a:bodyPr rot="2160000" vert="horz"/>
          <a:lstStyle/>
          <a:p>
            <a:pPr>
              <a:defRPr sz="1600"/>
            </a:pPr>
            <a:endParaRPr lang="en-US"/>
          </a:p>
        </c:txPr>
        <c:crossAx val="75363840"/>
        <c:crosses val="autoZero"/>
        <c:crossBetween val="midCat"/>
        <c:majorUnit val="1000"/>
      </c:valAx>
      <c:valAx>
        <c:axId val="7536384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Probability Cost-Effective</a:t>
                </a:r>
              </a:p>
            </c:rich>
          </c:tx>
          <c:layout>
            <c:manualLayout>
              <c:xMode val="edge"/>
              <c:yMode val="edge"/>
              <c:x val="2.1134133097633487E-2"/>
              <c:y val="0.25599080290735504"/>
            </c:manualLayout>
          </c:layout>
          <c:overlay val="0"/>
        </c:title>
        <c:numFmt formatCode="0%" sourceLinked="0"/>
        <c:majorTickMark val="out"/>
        <c:minorTickMark val="none"/>
        <c:tickLblPos val="low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75361664"/>
        <c:crosses val="autoZero"/>
        <c:crossBetween val="midCat"/>
        <c:majorUnit val="0.1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4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9516169516953"/>
          <c:y val="6.8689644926459667E-2"/>
          <c:w val="0.77953626443460733"/>
          <c:h val="0.752529479412557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'PSA outputs'!$AA$9</c:f>
              <c:strCache>
                <c:ptCount val="1"/>
                <c:pt idx="0">
                  <c:v>HCP perspective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'PSA outputs'!$Z$11:$Z$119</c:f>
              <c:numCache>
                <c:formatCode>General</c:formatCode>
                <c:ptCount val="10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2250</c:v>
                </c:pt>
                <c:pt idx="18">
                  <c:v>2500</c:v>
                </c:pt>
                <c:pt idx="19">
                  <c:v>2750</c:v>
                </c:pt>
                <c:pt idx="20">
                  <c:v>3000</c:v>
                </c:pt>
                <c:pt idx="21">
                  <c:v>3250</c:v>
                </c:pt>
                <c:pt idx="22">
                  <c:v>3500</c:v>
                </c:pt>
                <c:pt idx="23">
                  <c:v>3750</c:v>
                </c:pt>
                <c:pt idx="24">
                  <c:v>4000</c:v>
                </c:pt>
                <c:pt idx="25">
                  <c:v>4250</c:v>
                </c:pt>
                <c:pt idx="26">
                  <c:v>4500</c:v>
                </c:pt>
                <c:pt idx="27">
                  <c:v>4750</c:v>
                </c:pt>
                <c:pt idx="28">
                  <c:v>5000</c:v>
                </c:pt>
                <c:pt idx="29">
                  <c:v>5250</c:v>
                </c:pt>
                <c:pt idx="30">
                  <c:v>5500</c:v>
                </c:pt>
                <c:pt idx="31">
                  <c:v>5750</c:v>
                </c:pt>
                <c:pt idx="32">
                  <c:v>6000</c:v>
                </c:pt>
                <c:pt idx="33">
                  <c:v>6250</c:v>
                </c:pt>
                <c:pt idx="34">
                  <c:v>6500</c:v>
                </c:pt>
                <c:pt idx="35">
                  <c:v>6750</c:v>
                </c:pt>
                <c:pt idx="36">
                  <c:v>7000</c:v>
                </c:pt>
                <c:pt idx="37">
                  <c:v>7250</c:v>
                </c:pt>
                <c:pt idx="38">
                  <c:v>7500</c:v>
                </c:pt>
                <c:pt idx="39">
                  <c:v>7750</c:v>
                </c:pt>
                <c:pt idx="40">
                  <c:v>8000</c:v>
                </c:pt>
                <c:pt idx="41">
                  <c:v>8250</c:v>
                </c:pt>
                <c:pt idx="42">
                  <c:v>8500</c:v>
                </c:pt>
                <c:pt idx="43">
                  <c:v>8750</c:v>
                </c:pt>
                <c:pt idx="44">
                  <c:v>9000</c:v>
                </c:pt>
                <c:pt idx="45">
                  <c:v>9250</c:v>
                </c:pt>
                <c:pt idx="46">
                  <c:v>9500</c:v>
                </c:pt>
                <c:pt idx="47">
                  <c:v>9750</c:v>
                </c:pt>
                <c:pt idx="48">
                  <c:v>10000</c:v>
                </c:pt>
                <c:pt idx="49">
                  <c:v>10250</c:v>
                </c:pt>
                <c:pt idx="50">
                  <c:v>10500</c:v>
                </c:pt>
                <c:pt idx="51">
                  <c:v>10750</c:v>
                </c:pt>
                <c:pt idx="52">
                  <c:v>11000</c:v>
                </c:pt>
                <c:pt idx="53">
                  <c:v>11250</c:v>
                </c:pt>
                <c:pt idx="54">
                  <c:v>11500</c:v>
                </c:pt>
                <c:pt idx="55">
                  <c:v>11750</c:v>
                </c:pt>
                <c:pt idx="56">
                  <c:v>12000</c:v>
                </c:pt>
                <c:pt idx="57">
                  <c:v>12250</c:v>
                </c:pt>
                <c:pt idx="58">
                  <c:v>12500</c:v>
                </c:pt>
                <c:pt idx="59">
                  <c:v>12750</c:v>
                </c:pt>
                <c:pt idx="60">
                  <c:v>13000</c:v>
                </c:pt>
                <c:pt idx="61">
                  <c:v>13250</c:v>
                </c:pt>
                <c:pt idx="62">
                  <c:v>13500</c:v>
                </c:pt>
                <c:pt idx="63">
                  <c:v>13750</c:v>
                </c:pt>
                <c:pt idx="64">
                  <c:v>14000</c:v>
                </c:pt>
                <c:pt idx="65">
                  <c:v>14250</c:v>
                </c:pt>
                <c:pt idx="66">
                  <c:v>14500</c:v>
                </c:pt>
                <c:pt idx="67">
                  <c:v>14750</c:v>
                </c:pt>
                <c:pt idx="68">
                  <c:v>15000</c:v>
                </c:pt>
                <c:pt idx="69">
                  <c:v>15250</c:v>
                </c:pt>
                <c:pt idx="70">
                  <c:v>15500</c:v>
                </c:pt>
                <c:pt idx="71">
                  <c:v>15750</c:v>
                </c:pt>
                <c:pt idx="72">
                  <c:v>16000</c:v>
                </c:pt>
                <c:pt idx="73">
                  <c:v>16250</c:v>
                </c:pt>
                <c:pt idx="74">
                  <c:v>16500</c:v>
                </c:pt>
                <c:pt idx="75">
                  <c:v>16750</c:v>
                </c:pt>
                <c:pt idx="76">
                  <c:v>17000</c:v>
                </c:pt>
                <c:pt idx="77">
                  <c:v>17250</c:v>
                </c:pt>
                <c:pt idx="78">
                  <c:v>17500</c:v>
                </c:pt>
                <c:pt idx="79">
                  <c:v>17750</c:v>
                </c:pt>
                <c:pt idx="80">
                  <c:v>18000</c:v>
                </c:pt>
                <c:pt idx="81">
                  <c:v>18250</c:v>
                </c:pt>
                <c:pt idx="82">
                  <c:v>18500</c:v>
                </c:pt>
                <c:pt idx="83">
                  <c:v>18750</c:v>
                </c:pt>
                <c:pt idx="84">
                  <c:v>19000</c:v>
                </c:pt>
                <c:pt idx="85">
                  <c:v>19250</c:v>
                </c:pt>
                <c:pt idx="86">
                  <c:v>19500</c:v>
                </c:pt>
                <c:pt idx="87">
                  <c:v>19750</c:v>
                </c:pt>
                <c:pt idx="88">
                  <c:v>20000</c:v>
                </c:pt>
                <c:pt idx="89">
                  <c:v>20250</c:v>
                </c:pt>
                <c:pt idx="90">
                  <c:v>20500</c:v>
                </c:pt>
                <c:pt idx="91">
                  <c:v>20750</c:v>
                </c:pt>
                <c:pt idx="92">
                  <c:v>21000</c:v>
                </c:pt>
                <c:pt idx="93">
                  <c:v>21250</c:v>
                </c:pt>
                <c:pt idx="94">
                  <c:v>21500</c:v>
                </c:pt>
                <c:pt idx="95">
                  <c:v>21750</c:v>
                </c:pt>
                <c:pt idx="96">
                  <c:v>22000</c:v>
                </c:pt>
                <c:pt idx="97">
                  <c:v>22250</c:v>
                </c:pt>
                <c:pt idx="98">
                  <c:v>22500</c:v>
                </c:pt>
                <c:pt idx="99">
                  <c:v>22750</c:v>
                </c:pt>
                <c:pt idx="100">
                  <c:v>23000</c:v>
                </c:pt>
                <c:pt idx="101">
                  <c:v>23250</c:v>
                </c:pt>
                <c:pt idx="102">
                  <c:v>23500</c:v>
                </c:pt>
                <c:pt idx="103">
                  <c:v>23750</c:v>
                </c:pt>
                <c:pt idx="104">
                  <c:v>24000</c:v>
                </c:pt>
                <c:pt idx="105">
                  <c:v>24250</c:v>
                </c:pt>
                <c:pt idx="106">
                  <c:v>24500</c:v>
                </c:pt>
                <c:pt idx="107">
                  <c:v>24750</c:v>
                </c:pt>
                <c:pt idx="108">
                  <c:v>25000</c:v>
                </c:pt>
              </c:numCache>
            </c:numRef>
          </c:xVal>
          <c:yVal>
            <c:numRef>
              <c:f>'PSA outputs'!$AB$11:$AB$119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2.1000000000000001E-2</c:v>
                </c:pt>
                <c:pt idx="12">
                  <c:v>7.3999999999999996E-2</c:v>
                </c:pt>
                <c:pt idx="13">
                  <c:v>0.157</c:v>
                </c:pt>
                <c:pt idx="14">
                  <c:v>0.26500000000000001</c:v>
                </c:pt>
                <c:pt idx="15">
                  <c:v>0.38</c:v>
                </c:pt>
                <c:pt idx="16">
                  <c:v>0.499</c:v>
                </c:pt>
                <c:pt idx="17">
                  <c:v>0.58399999999999996</c:v>
                </c:pt>
                <c:pt idx="18">
                  <c:v>0.67500000000000004</c:v>
                </c:pt>
                <c:pt idx="19">
                  <c:v>0.74099999999999999</c:v>
                </c:pt>
                <c:pt idx="20">
                  <c:v>0.80500000000000005</c:v>
                </c:pt>
                <c:pt idx="21">
                  <c:v>0.85099999999999998</c:v>
                </c:pt>
                <c:pt idx="22">
                  <c:v>0.88300000000000001</c:v>
                </c:pt>
                <c:pt idx="23">
                  <c:v>0.91100000000000003</c:v>
                </c:pt>
                <c:pt idx="24">
                  <c:v>0.93400000000000005</c:v>
                </c:pt>
                <c:pt idx="25">
                  <c:v>0.95199999999999996</c:v>
                </c:pt>
                <c:pt idx="26">
                  <c:v>0.96499999999999997</c:v>
                </c:pt>
                <c:pt idx="27">
                  <c:v>0.97399999999999998</c:v>
                </c:pt>
                <c:pt idx="28">
                  <c:v>0.97899999999999998</c:v>
                </c:pt>
                <c:pt idx="29">
                  <c:v>0.98299999999999998</c:v>
                </c:pt>
                <c:pt idx="30">
                  <c:v>0.98399999999999999</c:v>
                </c:pt>
                <c:pt idx="31">
                  <c:v>0.98499999999999999</c:v>
                </c:pt>
                <c:pt idx="32">
                  <c:v>0.98799999999999999</c:v>
                </c:pt>
                <c:pt idx="33">
                  <c:v>0.99199999999999999</c:v>
                </c:pt>
                <c:pt idx="34">
                  <c:v>0.99299999999999999</c:v>
                </c:pt>
                <c:pt idx="35">
                  <c:v>0.995</c:v>
                </c:pt>
                <c:pt idx="36">
                  <c:v>0.995</c:v>
                </c:pt>
                <c:pt idx="37">
                  <c:v>0.995</c:v>
                </c:pt>
                <c:pt idx="38">
                  <c:v>0.996</c:v>
                </c:pt>
                <c:pt idx="39">
                  <c:v>0.997</c:v>
                </c:pt>
                <c:pt idx="40">
                  <c:v>0.998</c:v>
                </c:pt>
                <c:pt idx="41">
                  <c:v>0.998</c:v>
                </c:pt>
                <c:pt idx="42">
                  <c:v>0.999</c:v>
                </c:pt>
                <c:pt idx="43">
                  <c:v>0.999</c:v>
                </c:pt>
                <c:pt idx="44">
                  <c:v>0.999</c:v>
                </c:pt>
                <c:pt idx="45">
                  <c:v>0.999</c:v>
                </c:pt>
                <c:pt idx="46">
                  <c:v>0.999</c:v>
                </c:pt>
                <c:pt idx="47">
                  <c:v>0.999</c:v>
                </c:pt>
                <c:pt idx="48">
                  <c:v>0.999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B3-4019-9533-7FAEABC82E5F}"/>
            </c:ext>
          </c:extLst>
        </c:ser>
        <c:ser>
          <c:idx val="3"/>
          <c:order val="1"/>
          <c:tx>
            <c:v>Lower Bound Threshold</c:v>
          </c:tx>
          <c:spPr>
            <a:ln w="285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'PSA outputs'!$C$79:$D$79</c:f>
              <c:numCache>
                <c:formatCode>General</c:formatCode>
                <c:ptCount val="2"/>
                <c:pt idx="0">
                  <c:v>3040</c:v>
                </c:pt>
                <c:pt idx="1">
                  <c:v>3040</c:v>
                </c:pt>
              </c:numCache>
            </c:numRef>
          </c:xVal>
          <c:yVal>
            <c:numRef>
              <c:f>'PSA outputs'!$C$77:$D$77</c:f>
              <c:numCache>
                <c:formatCode>General</c:formatCode>
                <c:ptCount val="2"/>
                <c:pt idx="0">
                  <c:v>0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B3-4019-9533-7FAEABC82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61664"/>
        <c:axId val="75363840"/>
      </c:scatterChart>
      <c:valAx>
        <c:axId val="75361664"/>
        <c:scaling>
          <c:orientation val="minMax"/>
          <c:max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Cost-Effectiveness Threshold ($/QALY)</a:t>
                </a:r>
              </a:p>
            </c:rich>
          </c:tx>
          <c:layout>
            <c:manualLayout>
              <c:xMode val="edge"/>
              <c:yMode val="edge"/>
              <c:x val="0.37155602492059975"/>
              <c:y val="0.9395707808536512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spPr>
          <a:ln w="28575">
            <a:solidFill>
              <a:schemeClr val="tx1"/>
            </a:solidFill>
          </a:ln>
        </c:spPr>
        <c:txPr>
          <a:bodyPr rot="2160000" vert="horz"/>
          <a:lstStyle/>
          <a:p>
            <a:pPr>
              <a:defRPr/>
            </a:pPr>
            <a:endParaRPr lang="en-US"/>
          </a:p>
        </c:txPr>
        <c:crossAx val="75363840"/>
        <c:crosses val="autoZero"/>
        <c:crossBetween val="midCat"/>
        <c:majorUnit val="1000"/>
      </c:valAx>
      <c:valAx>
        <c:axId val="7536384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Cost-Effective</a:t>
                </a:r>
              </a:p>
            </c:rich>
          </c:tx>
          <c:layout>
            <c:manualLayout>
              <c:xMode val="edge"/>
              <c:yMode val="edge"/>
              <c:x val="2.919566646209025E-2"/>
              <c:y val="0.24026752945190027"/>
            </c:manualLayout>
          </c:layout>
          <c:overlay val="0"/>
        </c:title>
        <c:numFmt formatCode="0%" sourceLinked="0"/>
        <c:majorTickMark val="out"/>
        <c:minorTickMark val="none"/>
        <c:tickLblPos val="low"/>
        <c:spPr>
          <a:ln w="28575">
            <a:solidFill>
              <a:schemeClr val="tx1"/>
            </a:solidFill>
          </a:ln>
        </c:spPr>
        <c:crossAx val="75361664"/>
        <c:crosses val="autoZero"/>
        <c:crossBetween val="midCat"/>
        <c:majorUnit val="0.1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20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88599519438844"/>
          <c:y val="5.1695720870712052E-2"/>
          <c:w val="0.77757869641193667"/>
          <c:h val="0.77499181541465334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'PSA outputs'!$AI$5:$AI$105</c:f>
              <c:numCache>
                <c:formatCode>0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 formatCode="_(* #,##0_);_(* \(#,##0\);_(* &quot;-&quot;??_);_(@_)">
                  <c:v>300</c:v>
                </c:pt>
                <c:pt idx="4" formatCode="_(* #,##0_);_(* \(#,##0\);_(* &quot;-&quot;??_);_(@_)">
                  <c:v>400</c:v>
                </c:pt>
                <c:pt idx="5" formatCode="_(* #,##0_);_(* \(#,##0\);_(* &quot;-&quot;??_);_(@_)">
                  <c:v>500</c:v>
                </c:pt>
                <c:pt idx="6" formatCode="_(* #,##0_);_(* \(#,##0\);_(* &quot;-&quot;??_);_(@_)">
                  <c:v>600</c:v>
                </c:pt>
                <c:pt idx="7" formatCode="_(* #,##0_);_(* \(#,##0\);_(* &quot;-&quot;??_);_(@_)">
                  <c:v>700</c:v>
                </c:pt>
                <c:pt idx="8" formatCode="_(* #,##0_);_(* \(#,##0\);_(* &quot;-&quot;??_);_(@_)">
                  <c:v>800</c:v>
                </c:pt>
                <c:pt idx="9" formatCode="_(* #,##0_);_(* \(#,##0\);_(* &quot;-&quot;??_);_(@_)">
                  <c:v>900</c:v>
                </c:pt>
                <c:pt idx="10" formatCode="_(* #,##0_);_(* \(#,##0\);_(* &quot;-&quot;??_);_(@_)">
                  <c:v>1000</c:v>
                </c:pt>
                <c:pt idx="11" formatCode="_(* #,##0_);_(* \(#,##0\);_(* &quot;-&quot;??_);_(@_)">
                  <c:v>1100</c:v>
                </c:pt>
                <c:pt idx="12" formatCode="_(* #,##0_);_(* \(#,##0\);_(* &quot;-&quot;??_);_(@_)">
                  <c:v>1200</c:v>
                </c:pt>
                <c:pt idx="13" formatCode="_(* #,##0_);_(* \(#,##0\);_(* &quot;-&quot;??_);_(@_)">
                  <c:v>1300</c:v>
                </c:pt>
                <c:pt idx="14" formatCode="_(* #,##0_);_(* \(#,##0\);_(* &quot;-&quot;??_);_(@_)">
                  <c:v>1400</c:v>
                </c:pt>
                <c:pt idx="15" formatCode="_(* #,##0_);_(* \(#,##0\);_(* &quot;-&quot;??_);_(@_)">
                  <c:v>1500</c:v>
                </c:pt>
                <c:pt idx="16" formatCode="_(* #,##0_);_(* \(#,##0\);_(* &quot;-&quot;??_);_(@_)">
                  <c:v>1600</c:v>
                </c:pt>
                <c:pt idx="17" formatCode="_(* #,##0_);_(* \(#,##0\);_(* &quot;-&quot;??_);_(@_)">
                  <c:v>1700</c:v>
                </c:pt>
                <c:pt idx="18" formatCode="_(* #,##0_);_(* \(#,##0\);_(* &quot;-&quot;??_);_(@_)">
                  <c:v>1800</c:v>
                </c:pt>
                <c:pt idx="19" formatCode="_(* #,##0_);_(* \(#,##0\);_(* &quot;-&quot;??_);_(@_)">
                  <c:v>1900</c:v>
                </c:pt>
                <c:pt idx="20" formatCode="_(* #,##0_);_(* \(#,##0\);_(* &quot;-&quot;??_);_(@_)">
                  <c:v>2000</c:v>
                </c:pt>
                <c:pt idx="21" formatCode="_(* #,##0_);_(* \(#,##0\);_(* &quot;-&quot;??_);_(@_)">
                  <c:v>2100</c:v>
                </c:pt>
                <c:pt idx="22" formatCode="_(* #,##0_);_(* \(#,##0\);_(* &quot;-&quot;??_);_(@_)">
                  <c:v>2200</c:v>
                </c:pt>
                <c:pt idx="23" formatCode="_(* #,##0_);_(* \(#,##0\);_(* &quot;-&quot;??_);_(@_)">
                  <c:v>2300</c:v>
                </c:pt>
                <c:pt idx="24" formatCode="_(* #,##0_);_(* \(#,##0\);_(* &quot;-&quot;??_);_(@_)">
                  <c:v>2400</c:v>
                </c:pt>
                <c:pt idx="25" formatCode="_(* #,##0_);_(* \(#,##0\);_(* &quot;-&quot;??_);_(@_)">
                  <c:v>2500</c:v>
                </c:pt>
                <c:pt idx="26" formatCode="_(* #,##0_);_(* \(#,##0\);_(* &quot;-&quot;??_);_(@_)">
                  <c:v>2600</c:v>
                </c:pt>
                <c:pt idx="27" formatCode="_(* #,##0_);_(* \(#,##0\);_(* &quot;-&quot;??_);_(@_)">
                  <c:v>2700</c:v>
                </c:pt>
                <c:pt idx="28" formatCode="_(* #,##0_);_(* \(#,##0\);_(* &quot;-&quot;??_);_(@_)">
                  <c:v>2800</c:v>
                </c:pt>
                <c:pt idx="29" formatCode="_(* #,##0_);_(* \(#,##0\);_(* &quot;-&quot;??_);_(@_)">
                  <c:v>2900</c:v>
                </c:pt>
                <c:pt idx="30" formatCode="_(* #,##0_);_(* \(#,##0\);_(* &quot;-&quot;??_);_(@_)">
                  <c:v>3000</c:v>
                </c:pt>
                <c:pt idx="31" formatCode="_(* #,##0_);_(* \(#,##0\);_(* &quot;-&quot;??_);_(@_)">
                  <c:v>3100</c:v>
                </c:pt>
                <c:pt idx="32" formatCode="_(* #,##0_);_(* \(#,##0\);_(* &quot;-&quot;??_);_(@_)">
                  <c:v>3200</c:v>
                </c:pt>
                <c:pt idx="33" formatCode="_(* #,##0_);_(* \(#,##0\);_(* &quot;-&quot;??_);_(@_)">
                  <c:v>3300</c:v>
                </c:pt>
                <c:pt idx="34" formatCode="_(* #,##0_);_(* \(#,##0\);_(* &quot;-&quot;??_);_(@_)">
                  <c:v>3400</c:v>
                </c:pt>
                <c:pt idx="35" formatCode="_(* #,##0_);_(* \(#,##0\);_(* &quot;-&quot;??_);_(@_)">
                  <c:v>3500</c:v>
                </c:pt>
                <c:pt idx="36" formatCode="_(* #,##0_);_(* \(#,##0\);_(* &quot;-&quot;??_);_(@_)">
                  <c:v>3600</c:v>
                </c:pt>
                <c:pt idx="37" formatCode="_(* #,##0_);_(* \(#,##0\);_(* &quot;-&quot;??_);_(@_)">
                  <c:v>3700</c:v>
                </c:pt>
                <c:pt idx="38" formatCode="_(* #,##0_);_(* \(#,##0\);_(* &quot;-&quot;??_);_(@_)">
                  <c:v>3800</c:v>
                </c:pt>
                <c:pt idx="39" formatCode="_(* #,##0_);_(* \(#,##0\);_(* &quot;-&quot;??_);_(@_)">
                  <c:v>3900</c:v>
                </c:pt>
                <c:pt idx="40" formatCode="_(* #,##0_);_(* \(#,##0\);_(* &quot;-&quot;??_);_(@_)">
                  <c:v>4000</c:v>
                </c:pt>
                <c:pt idx="41" formatCode="_(* #,##0_);_(* \(#,##0\);_(* &quot;-&quot;??_);_(@_)">
                  <c:v>4100</c:v>
                </c:pt>
                <c:pt idx="42" formatCode="_(* #,##0_);_(* \(#,##0\);_(* &quot;-&quot;??_);_(@_)">
                  <c:v>4200</c:v>
                </c:pt>
                <c:pt idx="43" formatCode="_(* #,##0_);_(* \(#,##0\);_(* &quot;-&quot;??_);_(@_)">
                  <c:v>4300</c:v>
                </c:pt>
                <c:pt idx="44" formatCode="_(* #,##0_);_(* \(#,##0\);_(* &quot;-&quot;??_);_(@_)">
                  <c:v>4400</c:v>
                </c:pt>
                <c:pt idx="45" formatCode="_(* #,##0_);_(* \(#,##0\);_(* &quot;-&quot;??_);_(@_)">
                  <c:v>4500</c:v>
                </c:pt>
                <c:pt idx="46" formatCode="_(* #,##0_);_(* \(#,##0\);_(* &quot;-&quot;??_);_(@_)">
                  <c:v>4600</c:v>
                </c:pt>
                <c:pt idx="47" formatCode="_(* #,##0_);_(* \(#,##0\);_(* &quot;-&quot;??_);_(@_)">
                  <c:v>4700</c:v>
                </c:pt>
                <c:pt idx="48" formatCode="_(* #,##0_);_(* \(#,##0\);_(* &quot;-&quot;??_);_(@_)">
                  <c:v>4800</c:v>
                </c:pt>
                <c:pt idx="49" formatCode="_(* #,##0_);_(* \(#,##0\);_(* &quot;-&quot;??_);_(@_)">
                  <c:v>4900</c:v>
                </c:pt>
                <c:pt idx="50" formatCode="_(* #,##0_);_(* \(#,##0\);_(* &quot;-&quot;??_);_(@_)">
                  <c:v>5000</c:v>
                </c:pt>
                <c:pt idx="51" formatCode="_(* #,##0_);_(* \(#,##0\);_(* &quot;-&quot;??_);_(@_)">
                  <c:v>5100</c:v>
                </c:pt>
                <c:pt idx="52" formatCode="_(* #,##0_);_(* \(#,##0\);_(* &quot;-&quot;??_);_(@_)">
                  <c:v>5200</c:v>
                </c:pt>
                <c:pt idx="53" formatCode="_(* #,##0_);_(* \(#,##0\);_(* &quot;-&quot;??_);_(@_)">
                  <c:v>5300</c:v>
                </c:pt>
                <c:pt idx="54" formatCode="_(* #,##0_);_(* \(#,##0\);_(* &quot;-&quot;??_);_(@_)">
                  <c:v>5400</c:v>
                </c:pt>
                <c:pt idx="55" formatCode="_(* #,##0_);_(* \(#,##0\);_(* &quot;-&quot;??_);_(@_)">
                  <c:v>5500</c:v>
                </c:pt>
                <c:pt idx="56" formatCode="_(* #,##0_);_(* \(#,##0\);_(* &quot;-&quot;??_);_(@_)">
                  <c:v>5600</c:v>
                </c:pt>
                <c:pt idx="57" formatCode="_(* #,##0_);_(* \(#,##0\);_(* &quot;-&quot;??_);_(@_)">
                  <c:v>5700</c:v>
                </c:pt>
                <c:pt idx="58" formatCode="_(* #,##0_);_(* \(#,##0\);_(* &quot;-&quot;??_);_(@_)">
                  <c:v>5800</c:v>
                </c:pt>
                <c:pt idx="59" formatCode="_(* #,##0_);_(* \(#,##0\);_(* &quot;-&quot;??_);_(@_)">
                  <c:v>5900</c:v>
                </c:pt>
                <c:pt idx="60" formatCode="_(* #,##0_);_(* \(#,##0\);_(* &quot;-&quot;??_);_(@_)">
                  <c:v>6000</c:v>
                </c:pt>
                <c:pt idx="61" formatCode="_(* #,##0_);_(* \(#,##0\);_(* &quot;-&quot;??_);_(@_)">
                  <c:v>6100</c:v>
                </c:pt>
                <c:pt idx="62" formatCode="_(* #,##0_);_(* \(#,##0\);_(* &quot;-&quot;??_);_(@_)">
                  <c:v>6200</c:v>
                </c:pt>
                <c:pt idx="63" formatCode="_(* #,##0_);_(* \(#,##0\);_(* &quot;-&quot;??_);_(@_)">
                  <c:v>6300</c:v>
                </c:pt>
                <c:pt idx="64" formatCode="_(* #,##0_);_(* \(#,##0\);_(* &quot;-&quot;??_);_(@_)">
                  <c:v>6400</c:v>
                </c:pt>
                <c:pt idx="65" formatCode="_(* #,##0_);_(* \(#,##0\);_(* &quot;-&quot;??_);_(@_)">
                  <c:v>6500</c:v>
                </c:pt>
                <c:pt idx="66" formatCode="_(* #,##0_);_(* \(#,##0\);_(* &quot;-&quot;??_);_(@_)">
                  <c:v>6600</c:v>
                </c:pt>
                <c:pt idx="67" formatCode="_(* #,##0_);_(* \(#,##0\);_(* &quot;-&quot;??_);_(@_)">
                  <c:v>6700</c:v>
                </c:pt>
                <c:pt idx="68" formatCode="_(* #,##0_);_(* \(#,##0\);_(* &quot;-&quot;??_);_(@_)">
                  <c:v>6800</c:v>
                </c:pt>
                <c:pt idx="69" formatCode="_(* #,##0_);_(* \(#,##0\);_(* &quot;-&quot;??_);_(@_)">
                  <c:v>6900</c:v>
                </c:pt>
                <c:pt idx="70" formatCode="_(* #,##0_);_(* \(#,##0\);_(* &quot;-&quot;??_);_(@_)">
                  <c:v>7000</c:v>
                </c:pt>
                <c:pt idx="71" formatCode="_(* #,##0_);_(* \(#,##0\);_(* &quot;-&quot;??_);_(@_)">
                  <c:v>7100</c:v>
                </c:pt>
                <c:pt idx="72" formatCode="_(* #,##0_);_(* \(#,##0\);_(* &quot;-&quot;??_);_(@_)">
                  <c:v>7200</c:v>
                </c:pt>
                <c:pt idx="73" formatCode="_(* #,##0_);_(* \(#,##0\);_(* &quot;-&quot;??_);_(@_)">
                  <c:v>7300</c:v>
                </c:pt>
                <c:pt idx="74" formatCode="_(* #,##0_);_(* \(#,##0\);_(* &quot;-&quot;??_);_(@_)">
                  <c:v>7400</c:v>
                </c:pt>
                <c:pt idx="75" formatCode="_(* #,##0_);_(* \(#,##0\);_(* &quot;-&quot;??_);_(@_)">
                  <c:v>7500</c:v>
                </c:pt>
                <c:pt idx="76" formatCode="_(* #,##0_);_(* \(#,##0\);_(* &quot;-&quot;??_);_(@_)">
                  <c:v>7600</c:v>
                </c:pt>
                <c:pt idx="77" formatCode="_(* #,##0_);_(* \(#,##0\);_(* &quot;-&quot;??_);_(@_)">
                  <c:v>7700</c:v>
                </c:pt>
                <c:pt idx="78" formatCode="_(* #,##0_);_(* \(#,##0\);_(* &quot;-&quot;??_);_(@_)">
                  <c:v>7800</c:v>
                </c:pt>
                <c:pt idx="79" formatCode="_(* #,##0_);_(* \(#,##0\);_(* &quot;-&quot;??_);_(@_)">
                  <c:v>7900</c:v>
                </c:pt>
                <c:pt idx="80" formatCode="_(* #,##0_);_(* \(#,##0\);_(* &quot;-&quot;??_);_(@_)">
                  <c:v>8000</c:v>
                </c:pt>
                <c:pt idx="81" formatCode="_(* #,##0_);_(* \(#,##0\);_(* &quot;-&quot;??_);_(@_)">
                  <c:v>8100</c:v>
                </c:pt>
                <c:pt idx="82" formatCode="_(* #,##0_);_(* \(#,##0\);_(* &quot;-&quot;??_);_(@_)">
                  <c:v>8200</c:v>
                </c:pt>
                <c:pt idx="83" formatCode="_(* #,##0_);_(* \(#,##0\);_(* &quot;-&quot;??_);_(@_)">
                  <c:v>8300</c:v>
                </c:pt>
                <c:pt idx="84" formatCode="_(* #,##0_);_(* \(#,##0\);_(* &quot;-&quot;??_);_(@_)">
                  <c:v>8400</c:v>
                </c:pt>
                <c:pt idx="85" formatCode="_(* #,##0_);_(* \(#,##0\);_(* &quot;-&quot;??_);_(@_)">
                  <c:v>8500</c:v>
                </c:pt>
                <c:pt idx="86" formatCode="_(* #,##0_);_(* \(#,##0\);_(* &quot;-&quot;??_);_(@_)">
                  <c:v>8600</c:v>
                </c:pt>
                <c:pt idx="87" formatCode="_(* #,##0_);_(* \(#,##0\);_(* &quot;-&quot;??_);_(@_)">
                  <c:v>8700</c:v>
                </c:pt>
                <c:pt idx="88" formatCode="_(* #,##0_);_(* \(#,##0\);_(* &quot;-&quot;??_);_(@_)">
                  <c:v>8800</c:v>
                </c:pt>
                <c:pt idx="89" formatCode="_(* #,##0_);_(* \(#,##0\);_(* &quot;-&quot;??_);_(@_)">
                  <c:v>8900</c:v>
                </c:pt>
                <c:pt idx="90" formatCode="_(* #,##0_);_(* \(#,##0\);_(* &quot;-&quot;??_);_(@_)">
                  <c:v>9000</c:v>
                </c:pt>
                <c:pt idx="91" formatCode="_(* #,##0_);_(* \(#,##0\);_(* &quot;-&quot;??_);_(@_)">
                  <c:v>9100</c:v>
                </c:pt>
                <c:pt idx="92" formatCode="_(* #,##0_);_(* \(#,##0\);_(* &quot;-&quot;??_);_(@_)">
                  <c:v>9200</c:v>
                </c:pt>
                <c:pt idx="93" formatCode="_(* #,##0_);_(* \(#,##0\);_(* &quot;-&quot;??_);_(@_)">
                  <c:v>9300</c:v>
                </c:pt>
                <c:pt idx="94" formatCode="_(* #,##0_);_(* \(#,##0\);_(* &quot;-&quot;??_);_(@_)">
                  <c:v>9400</c:v>
                </c:pt>
                <c:pt idx="95" formatCode="_(* #,##0_);_(* \(#,##0\);_(* &quot;-&quot;??_);_(@_)">
                  <c:v>9500</c:v>
                </c:pt>
                <c:pt idx="96" formatCode="_(* #,##0_);_(* \(#,##0\);_(* &quot;-&quot;??_);_(@_)">
                  <c:v>9600</c:v>
                </c:pt>
                <c:pt idx="97" formatCode="_(* #,##0_);_(* \(#,##0\);_(* &quot;-&quot;??_);_(@_)">
                  <c:v>9700</c:v>
                </c:pt>
                <c:pt idx="98" formatCode="_(* #,##0_);_(* \(#,##0\);_(* &quot;-&quot;??_);_(@_)">
                  <c:v>9800</c:v>
                </c:pt>
                <c:pt idx="99" formatCode="_(* #,##0_);_(* \(#,##0\);_(* &quot;-&quot;??_);_(@_)">
                  <c:v>9900</c:v>
                </c:pt>
                <c:pt idx="100" formatCode="_(* #,##0_);_(* \(#,##0\);_(* &quot;-&quot;??_);_(@_)">
                  <c:v>10000</c:v>
                </c:pt>
              </c:numCache>
            </c:numRef>
          </c:xVal>
          <c:yVal>
            <c:numRef>
              <c:f>'PSA outputs'!$AJ$5:$AJ$105</c:f>
              <c:numCache>
                <c:formatCode>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_(* #,##0_);_(* \(#,##0\);_(* &quot;-&quot;??_);_(@_)">
                  <c:v>23.247616013683057</c:v>
                </c:pt>
                <c:pt idx="4" formatCode="_(* #,##0_);_(* \(#,##0\);_(* &quot;-&quot;??_);_(@_)">
                  <c:v>61.039263850066042</c:v>
                </c:pt>
                <c:pt idx="5" formatCode="_(* #,##0_);_(* \(#,##0\);_(* &quot;-&quot;??_);_(@_)">
                  <c:v>116.37551666651831</c:v>
                </c:pt>
                <c:pt idx="6" formatCode="_(* #,##0_);_(* \(#,##0\);_(* &quot;-&quot;??_);_(@_)">
                  <c:v>288.76922896011791</c:v>
                </c:pt>
                <c:pt idx="7" formatCode="_(* #,##0_);_(* \(#,##0\);_(* &quot;-&quot;??_);_(@_)">
                  <c:v>688.90696500722015</c:v>
                </c:pt>
                <c:pt idx="8" formatCode="_(* #,##0_);_(* \(#,##0\);_(* &quot;-&quot;??_);_(@_)">
                  <c:v>1703.2731913031507</c:v>
                </c:pt>
                <c:pt idx="9" formatCode="_(* #,##0_);_(* \(#,##0\);_(* &quot;-&quot;??_);_(@_)">
                  <c:v>3426.7847258920292</c:v>
                </c:pt>
                <c:pt idx="10" formatCode="_(* #,##0_);_(* \(#,##0\);_(* &quot;-&quot;??_);_(@_)">
                  <c:v>6112.792214871426</c:v>
                </c:pt>
                <c:pt idx="11" formatCode="_(* #,##0_);_(* \(#,##0\);_(* &quot;-&quot;??_);_(@_)">
                  <c:v>9989.8383344764552</c:v>
                </c:pt>
                <c:pt idx="12" formatCode="_(* #,##0_);_(* \(#,##0\);_(* &quot;-&quot;??_);_(@_)">
                  <c:v>15183.511520824693</c:v>
                </c:pt>
                <c:pt idx="13" formatCode="_(* #,##0_);_(* \(#,##0\);_(* &quot;-&quot;??_);_(@_)">
                  <c:v>21695.715957637702</c:v>
                </c:pt>
                <c:pt idx="14" formatCode="_(* #,##0_);_(* \(#,##0\);_(* &quot;-&quot;??_);_(@_)">
                  <c:v>29546.051254787926</c:v>
                </c:pt>
                <c:pt idx="15" formatCode="_(* #,##0_);_(* \(#,##0\);_(* &quot;-&quot;??_);_(@_)">
                  <c:v>39032.186288882986</c:v>
                </c:pt>
                <c:pt idx="16" formatCode="_(* #,##0_);_(* \(#,##0\);_(* &quot;-&quot;??_);_(@_)">
                  <c:v>50277.353688301788</c:v>
                </c:pt>
                <c:pt idx="17" formatCode="_(* #,##0_);_(* \(#,##0\);_(* &quot;-&quot;??_);_(@_)">
                  <c:v>63203.23567842487</c:v>
                </c:pt>
                <c:pt idx="18" formatCode="_(* #,##0_);_(* \(#,##0\);_(* &quot;-&quot;??_);_(@_)">
                  <c:v>77620.550238304248</c:v>
                </c:pt>
                <c:pt idx="19" formatCode="_(* #,##0_);_(* \(#,##0\);_(* &quot;-&quot;??_);_(@_)">
                  <c:v>93643.566206760122</c:v>
                </c:pt>
                <c:pt idx="20" formatCode="_(* #,##0_);_(* \(#,##0\);_(* &quot;-&quot;??_);_(@_)">
                  <c:v>106599.78131576083</c:v>
                </c:pt>
                <c:pt idx="21" formatCode="_(* #,##0_);_(* \(#,##0\);_(* &quot;-&quot;??_);_(@_)">
                  <c:v>94957.378434271552</c:v>
                </c:pt>
                <c:pt idx="22" formatCode="_(* #,##0_);_(* \(#,##0\);_(* &quot;-&quot;??_);_(@_)">
                  <c:v>84443.483620393788</c:v>
                </c:pt>
                <c:pt idx="23" formatCode="_(* #,##0_);_(* \(#,##0\);_(* &quot;-&quot;??_);_(@_)">
                  <c:v>74946.814110931751</c:v>
                </c:pt>
                <c:pt idx="24" formatCode="_(* #,##0_);_(* \(#,##0\);_(* &quot;-&quot;??_);_(@_)">
                  <c:v>66465.947385021616</c:v>
                </c:pt>
                <c:pt idx="25" formatCode="_(* #,##0_);_(* \(#,##0\);_(* &quot;-&quot;??_);_(@_)">
                  <c:v>58995.904921372538</c:v>
                </c:pt>
                <c:pt idx="26" formatCode="_(* #,##0_);_(* \(#,##0\);_(* &quot;-&quot;??_);_(@_)">
                  <c:v>52348.919161060796</c:v>
                </c:pt>
                <c:pt idx="27" formatCode="_(* #,##0_);_(* \(#,##0\);_(* &quot;-&quot;??_);_(@_)">
                  <c:v>46403.229351351212</c:v>
                </c:pt>
                <c:pt idx="28" formatCode="_(* #,##0_);_(* \(#,##0\);_(* &quot;-&quot;??_);_(@_)">
                  <c:v>41057.759639471391</c:v>
                </c:pt>
                <c:pt idx="29" formatCode="_(* #,##0_);_(* \(#,##0\);_(* &quot;-&quot;??_);_(@_)">
                  <c:v>36282.906053531391</c:v>
                </c:pt>
                <c:pt idx="30" formatCode="_(* #,##0_);_(* \(#,##0\);_(* &quot;-&quot;??_);_(@_)">
                  <c:v>32103.194777463272</c:v>
                </c:pt>
                <c:pt idx="31" formatCode="_(* #,##0_);_(* \(#,##0\);_(* &quot;-&quot;??_);_(@_)">
                  <c:v>28479.845731871901</c:v>
                </c:pt>
                <c:pt idx="32" formatCode="_(* #,##0_);_(* \(#,##0\);_(* &quot;-&quot;??_);_(@_)">
                  <c:v>25244.704917881929</c:v>
                </c:pt>
                <c:pt idx="33" formatCode="_(* #,##0_);_(* \(#,##0\);_(* &quot;-&quot;??_);_(@_)">
                  <c:v>22413.304672643892</c:v>
                </c:pt>
                <c:pt idx="34" formatCode="_(* #,##0_);_(* \(#,##0\);_(* &quot;-&quot;??_);_(@_)">
                  <c:v>19917.514484654705</c:v>
                </c:pt>
                <c:pt idx="35" formatCode="_(* #,##0_);_(* \(#,##0\);_(* &quot;-&quot;??_);_(@_)">
                  <c:v>17650.977354282106</c:v>
                </c:pt>
                <c:pt idx="36" formatCode="_(* #,##0_);_(* \(#,##0\);_(* &quot;-&quot;??_);_(@_)">
                  <c:v>15657.814407739614</c:v>
                </c:pt>
                <c:pt idx="37" formatCode="_(* #,##0_);_(* \(#,##0\);_(* &quot;-&quot;??_);_(@_)">
                  <c:v>13877.034572452016</c:v>
                </c:pt>
                <c:pt idx="38" formatCode="_(* #,##0_);_(* \(#,##0\);_(* &quot;-&quot;??_);_(@_)">
                  <c:v>12329.914484272362</c:v>
                </c:pt>
                <c:pt idx="39" formatCode="_(* #,##0_);_(* \(#,##0\);_(* &quot;-&quot;??_);_(@_)">
                  <c:v>10954.524994897656</c:v>
                </c:pt>
                <c:pt idx="40" formatCode="_(* #,##0_);_(* \(#,##0\);_(* &quot;-&quot;??_);_(@_)">
                  <c:v>9770.0540765855694</c:v>
                </c:pt>
                <c:pt idx="41" formatCode="_(* #,##0_);_(* \(#,##0\);_(* &quot;-&quot;??_);_(@_)">
                  <c:v>8724.8586504552513</c:v>
                </c:pt>
                <c:pt idx="42" formatCode="_(* #,##0_);_(* \(#,##0\);_(* &quot;-&quot;??_);_(@_)">
                  <c:v>7793.0082612216938</c:v>
                </c:pt>
                <c:pt idx="43" formatCode="_(* #,##0_);_(* \(#,##0\);_(* &quot;-&quot;??_);_(@_)">
                  <c:v>7018.2905096263858</c:v>
                </c:pt>
                <c:pt idx="44" formatCode="_(* #,##0_);_(* \(#,##0\);_(* &quot;-&quot;??_);_(@_)">
                  <c:v>6381.9587029381655</c:v>
                </c:pt>
                <c:pt idx="45" formatCode="_(* #,##0_);_(* \(#,##0\);_(* &quot;-&quot;??_);_(@_)">
                  <c:v>5832.0768909275066</c:v>
                </c:pt>
                <c:pt idx="46" formatCode="_(* #,##0_);_(* \(#,##0\);_(* &quot;-&quot;??_);_(@_)">
                  <c:v>5312.745539864176</c:v>
                </c:pt>
                <c:pt idx="47" formatCode="_(* #,##0_);_(* \(#,##0\);_(* &quot;-&quot;??_);_(@_)">
                  <c:v>4824.6272938241018</c:v>
                </c:pt>
                <c:pt idx="48" formatCode="_(* #,##0_);_(* \(#,##0\);_(* &quot;-&quot;??_);_(@_)">
                  <c:v>4428.0883882923517</c:v>
                </c:pt>
                <c:pt idx="49" formatCode="_(* #,##0_);_(* \(#,##0\);_(* &quot;-&quot;??_);_(@_)">
                  <c:v>4085.4768395349383</c:v>
                </c:pt>
                <c:pt idx="50" formatCode="_(* #,##0_);_(* \(#,##0\);_(* &quot;-&quot;??_);_(@_)">
                  <c:v>3786.7685152633348</c:v>
                </c:pt>
                <c:pt idx="51" formatCode="_(* #,##0_);_(* \(#,##0\);_(* &quot;-&quot;??_);_(@_)">
                  <c:v>3495.7272938542301</c:v>
                </c:pt>
                <c:pt idx="52" formatCode="_(* #,##0_);_(* \(#,##0\);_(* &quot;-&quot;??_);_(@_)">
                  <c:v>3226.6764325804543</c:v>
                </c:pt>
                <c:pt idx="53" formatCode="_(* #,##0_);_(* \(#,##0\);_(* &quot;-&quot;??_);_(@_)">
                  <c:v>2991.3018736335216</c:v>
                </c:pt>
                <c:pt idx="54" formatCode="_(* #,##0_);_(* \(#,##0\);_(* &quot;-&quot;??_);_(@_)">
                  <c:v>2775.1567487769062</c:v>
                </c:pt>
                <c:pt idx="55" formatCode="_(* #,##0_);_(* \(#,##0\);_(* &quot;-&quot;??_);_(@_)">
                  <c:v>2562.3824656102806</c:v>
                </c:pt>
                <c:pt idx="56" formatCode="_(* #,##0_);_(* \(#,##0\);_(* &quot;-&quot;??_);_(@_)">
                  <c:v>2365.3991806178819</c:v>
                </c:pt>
                <c:pt idx="57" formatCode="_(* #,##0_);_(* \(#,##0\);_(* &quot;-&quot;??_);_(@_)">
                  <c:v>2169.7737289892975</c:v>
                </c:pt>
                <c:pt idx="58" formatCode="_(* #,##0_);_(* \(#,##0\);_(* &quot;-&quot;??_);_(@_)">
                  <c:v>1974.1482773616444</c:v>
                </c:pt>
                <c:pt idx="59" formatCode="_(* #,##0_);_(* \(#,##0\);_(* &quot;-&quot;??_);_(@_)">
                  <c:v>1792.5397471862379</c:v>
                </c:pt>
                <c:pt idx="60" formatCode="_(* #,##0_);_(* \(#,##0\);_(* &quot;-&quot;??_);_(@_)">
                  <c:v>1636.9166843076237</c:v>
                </c:pt>
                <c:pt idx="61" formatCode="_(* #,##0_);_(* \(#,##0\);_(* &quot;-&quot;??_);_(@_)">
                  <c:v>1499.0298138719518</c:v>
                </c:pt>
                <c:pt idx="62" formatCode="_(* #,##0_);_(* \(#,##0\);_(* &quot;-&quot;??_);_(@_)">
                  <c:v>1385.6181951211765</c:v>
                </c:pt>
                <c:pt idx="63" formatCode="_(* #,##0_);_(* \(#,##0\);_(* &quot;-&quot;??_);_(@_)">
                  <c:v>1287.9129735811148</c:v>
                </c:pt>
                <c:pt idx="64" formatCode="_(* #,##0_);_(* \(#,##0\);_(* &quot;-&quot;??_);_(@_)">
                  <c:v>1190.2077520412859</c:v>
                </c:pt>
                <c:pt idx="65" formatCode="_(* #,##0_);_(* \(#,##0\);_(* &quot;-&quot;??_);_(@_)">
                  <c:v>1100.5851446583401</c:v>
                </c:pt>
                <c:pt idx="66" formatCode="_(* #,##0_);_(* \(#,##0\);_(* &quot;-&quot;??_);_(@_)">
                  <c:v>1013.8944615072105</c:v>
                </c:pt>
                <c:pt idx="67" formatCode="_(* #,##0_);_(* \(#,##0\);_(* &quot;-&quot;??_);_(@_)">
                  <c:v>931.71937338751741</c:v>
                </c:pt>
                <c:pt idx="68" formatCode="_(* #,##0_);_(* \(#,##0\);_(* &quot;-&quot;??_);_(@_)">
                  <c:v>866.9031901077833</c:v>
                </c:pt>
                <c:pt idx="69" formatCode="_(* #,##0_);_(* \(#,##0\);_(* &quot;-&quot;??_);_(@_)">
                  <c:v>804.15485304780304</c:v>
                </c:pt>
                <c:pt idx="70" formatCode="_(* #,##0_);_(* \(#,##0\);_(* &quot;-&quot;??_);_(@_)">
                  <c:v>741.40651598828845</c:v>
                </c:pt>
                <c:pt idx="71" formatCode="_(* #,##0_);_(* \(#,##0\);_(* &quot;-&quot;??_);_(@_)">
                  <c:v>678.65817892900668</c:v>
                </c:pt>
                <c:pt idx="72" formatCode="_(* #,##0_);_(* \(#,##0\);_(* &quot;-&quot;??_);_(@_)">
                  <c:v>615.90984186856076</c:v>
                </c:pt>
                <c:pt idx="73" formatCode="_(* #,##0_);_(* \(#,##0\);_(* &quot;-&quot;??_);_(@_)">
                  <c:v>553.16150480927899</c:v>
                </c:pt>
                <c:pt idx="74" formatCode="_(* #,##0_);_(* \(#,##0\);_(* &quot;-&quot;??_);_(@_)">
                  <c:v>490.44209143030457</c:v>
                </c:pt>
                <c:pt idx="75" formatCode="_(* #,##0_);_(* \(#,##0\);_(* &quot;-&quot;??_);_(@_)">
                  <c:v>438.32731852633879</c:v>
                </c:pt>
                <c:pt idx="76" formatCode="_(* #,##0_);_(* \(#,##0\);_(* &quot;-&quot;??_);_(@_)">
                  <c:v>386.21254562260583</c:v>
                </c:pt>
                <c:pt idx="77" formatCode="_(* #,##0_);_(* \(#,##0\);_(* &quot;-&quot;??_);_(@_)">
                  <c:v>336.40525342733599</c:v>
                </c:pt>
                <c:pt idx="78" formatCode="_(* #,##0_);_(* \(#,##0\);_(* &quot;-&quot;??_);_(@_)">
                  <c:v>298.06586228124797</c:v>
                </c:pt>
                <c:pt idx="79" formatCode="_(* #,##0_);_(* \(#,##0\);_(* &quot;-&quot;??_);_(@_)">
                  <c:v>259.72647113492712</c:v>
                </c:pt>
                <c:pt idx="80" formatCode="_(* #,##0_);_(* \(#,##0\);_(* &quot;-&quot;??_);_(@_)">
                  <c:v>231.41079056495801</c:v>
                </c:pt>
                <c:pt idx="81" formatCode="_(* #,##0_);_(* \(#,##0\);_(* &quot;-&quot;??_);_(@_)">
                  <c:v>209.34559109341353</c:v>
                </c:pt>
                <c:pt idx="82" formatCode="_(* #,##0_);_(* \(#,##0\);_(* &quot;-&quot;??_);_(@_)">
                  <c:v>187.28039162186906</c:v>
                </c:pt>
                <c:pt idx="83" formatCode="_(* #,##0_);_(* \(#,##0\);_(* &quot;-&quot;??_);_(@_)">
                  <c:v>165.21519214962609</c:v>
                </c:pt>
                <c:pt idx="84" formatCode="_(* #,##0_);_(* \(#,##0\);_(* &quot;-&quot;??_);_(@_)">
                  <c:v>155.16723771276884</c:v>
                </c:pt>
                <c:pt idx="85" formatCode="_(* #,##0_);_(* \(#,##0\);_(* &quot;-&quot;??_);_(@_)">
                  <c:v>145.66247439803556</c:v>
                </c:pt>
                <c:pt idx="86" formatCode="_(* #,##0_);_(* \(#,##0\);_(* &quot;-&quot;??_);_(@_)">
                  <c:v>136.15771108446643</c:v>
                </c:pt>
                <c:pt idx="87" formatCode="_(* #,##0_);_(* \(#,##0\);_(* &quot;-&quot;??_);_(@_)">
                  <c:v>126.65294776950032</c:v>
                </c:pt>
                <c:pt idx="88" formatCode="_(* #,##0_);_(* \(#,##0\);_(* &quot;-&quot;??_);_(@_)">
                  <c:v>117.14818445499986</c:v>
                </c:pt>
                <c:pt idx="89" formatCode="_(* #,##0_);_(* \(#,##0\);_(* &quot;-&quot;??_);_(@_)">
                  <c:v>107.64342114073224</c:v>
                </c:pt>
                <c:pt idx="90" formatCode="_(* #,##0_);_(* \(#,##0\);_(* &quot;-&quot;??_);_(@_)">
                  <c:v>98.138657826464623</c:v>
                </c:pt>
                <c:pt idx="91" formatCode="_(* #,##0_);_(* \(#,##0\);_(* &quot;-&quot;??_);_(@_)">
                  <c:v>88.633894512429833</c:v>
                </c:pt>
                <c:pt idx="92" formatCode="_(* #,##0_);_(* \(#,##0\);_(* &quot;-&quot;??_);_(@_)">
                  <c:v>79.129131197929382</c:v>
                </c:pt>
                <c:pt idx="93" formatCode="_(* #,##0_);_(* \(#,##0\);_(* &quot;-&quot;??_);_(@_)">
                  <c:v>69.624367883894593</c:v>
                </c:pt>
                <c:pt idx="94" formatCode="_(* #,##0_);_(* \(#,##0\);_(* &quot;-&quot;??_);_(@_)">
                  <c:v>60.119604569394141</c:v>
                </c:pt>
                <c:pt idx="95" formatCode="_(* #,##0_);_(* \(#,##0\);_(* &quot;-&quot;??_);_(@_)">
                  <c:v>50.61484125489369</c:v>
                </c:pt>
                <c:pt idx="96" formatCode="_(* #,##0_);_(* \(#,##0\);_(* &quot;-&quot;??_);_(@_)">
                  <c:v>41.110077940393239</c:v>
                </c:pt>
                <c:pt idx="97" formatCode="_(* #,##0_);_(* \(#,##0\);_(* &quot;-&quot;??_);_(@_)">
                  <c:v>31.605314626358449</c:v>
                </c:pt>
                <c:pt idx="98" formatCode="_(* #,##0_);_(* \(#,##0\);_(* &quot;-&quot;??_);_(@_)">
                  <c:v>22.100551311392337</c:v>
                </c:pt>
                <c:pt idx="99" formatCode="_(* #,##0_);_(* \(#,##0\);_(* &quot;-&quot;??_);_(@_)">
                  <c:v>12.595787996891886</c:v>
                </c:pt>
                <c:pt idx="100" formatCode="_(* #,##0_);_(* \(#,##0\);_(* &quot;-&quot;??_);_(@_)">
                  <c:v>3.0910246828570962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F-4644-842F-2D95BC36928D}"/>
            </c:ext>
          </c:extLst>
        </c:ser>
        <c:ser>
          <c:idx val="1"/>
          <c:order val="1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('PSA outputs'!$C$79,'PSA outputs'!$C$79)</c:f>
              <c:numCache>
                <c:formatCode>General</c:formatCode>
                <c:ptCount val="2"/>
                <c:pt idx="0">
                  <c:v>3040</c:v>
                </c:pt>
                <c:pt idx="1">
                  <c:v>3040</c:v>
                </c:pt>
              </c:numCache>
            </c:numRef>
          </c:xVal>
          <c:yVal>
            <c:numRef>
              <c:f>('PSA outputs'!$C$78,'PSA outputs'!$D$78)</c:f>
              <c:numCache>
                <c:formatCode>General</c:formatCode>
                <c:ptCount val="2"/>
                <c:pt idx="0">
                  <c:v>0</c:v>
                </c:pt>
                <c:pt idx="1">
                  <c:v>304000000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DF-4644-842F-2D95BC369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116624"/>
        <c:axId val="1501117456"/>
      </c:scatterChart>
      <c:valAx>
        <c:axId val="1501116624"/>
        <c:scaling>
          <c:orientation val="minMax"/>
          <c:max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Cost-Effectiveness Threshold ($/QALY)</a:t>
                </a:r>
              </a:p>
            </c:rich>
          </c:tx>
          <c:layout>
            <c:manualLayout>
              <c:xMode val="edge"/>
              <c:yMode val="edge"/>
              <c:x val="0.36713760980181015"/>
              <c:y val="0.9498408426703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216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1117456"/>
        <c:crosses val="autoZero"/>
        <c:crossBetween val="midCat"/>
        <c:majorUnit val="1000"/>
      </c:valAx>
      <c:valAx>
        <c:axId val="1501117456"/>
        <c:scaling>
          <c:orientation val="minMax"/>
          <c:max val="125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EVPI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7998488651734E-2"/>
              <c:y val="0.36955436085303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01116624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17616" y="3923062"/>
    <xdr:ext cx="5896841" cy="49408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37</xdr:col>
      <xdr:colOff>41564</xdr:colOff>
      <xdr:row>3</xdr:row>
      <xdr:rowOff>13855</xdr:rowOff>
    </xdr:from>
    <xdr:to>
      <xdr:col>54</xdr:col>
      <xdr:colOff>466107</xdr:colOff>
      <xdr:row>42</xdr:row>
      <xdr:rowOff>90055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absoluteAnchor>
    <xdr:pos x="628650" y="9105900"/>
    <xdr:ext cx="6448056" cy="4931229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90550" y="182880"/>
    <xdr:ext cx="11027664" cy="7395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20</xdr:col>
      <xdr:colOff>0</xdr:colOff>
      <xdr:row>0</xdr:row>
      <xdr:rowOff>180108</xdr:rowOff>
    </xdr:from>
    <xdr:to>
      <xdr:col>38</xdr:col>
      <xdr:colOff>54864</xdr:colOff>
      <xdr:row>42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ts\Columbia%20PCs\WHO%20Seasonal%20Flu\Latest\Flu%20Cost-Effectiveness%20model_%20this%20o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a-my.sharepoint.com/Users/ciara/OneDrive%20-%20University%20of%20Glasgow/PRICELESS/Seasonal%20Influenza%20Vaccine/CE%20tool%20Nieuw/CE%20tool/Chit%20Static%20model%20excel%20+%20P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"/>
      <sheetName val="General input"/>
      <sheetName val="Results"/>
      <sheetName val="SA Results"/>
      <sheetName val="VE SA Results"/>
      <sheetName val="Tornado Diagram"/>
      <sheetName val="BoD input"/>
      <sheetName val="Cost input"/>
      <sheetName val="VE input"/>
      <sheetName val="QoL input"/>
      <sheetName val="Input summary"/>
      <sheetName val="Input Summ SA"/>
      <sheetName val="Calculations BC"/>
      <sheetName val="Calculations Lower"/>
      <sheetName val="Calculations Upper"/>
      <sheetName val="Calculations SA"/>
      <sheetName val="PSA inputs"/>
      <sheetName val="PSA outputs"/>
      <sheetName val="Lists"/>
      <sheetName val="BoD lists"/>
      <sheetName val="Costs lists"/>
      <sheetName val="Life table (HE)"/>
      <sheetName val="Life table (costs)"/>
      <sheetName val="Maternal"/>
      <sheetName val="Maternal (2)"/>
      <sheetName val="uf"/>
      <sheetName val="Sheet1"/>
      <sheetName val="Flu Cost-Effectiveness model_ t"/>
    </sheetNames>
    <sheetDataSet>
      <sheetData sheetId="0"/>
      <sheetData sheetId="1">
        <row r="16">
          <cell r="C16">
            <v>12.7589308811644</v>
          </cell>
        </row>
      </sheetData>
      <sheetData sheetId="2">
        <row r="49">
          <cell r="E49">
            <v>-206.87050766683205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 t="str">
            <v>Normal</v>
          </cell>
        </row>
        <row r="7">
          <cell r="B7" t="str">
            <v>Lognormal</v>
          </cell>
        </row>
        <row r="8">
          <cell r="B8" t="str">
            <v>Gamma</v>
          </cell>
        </row>
        <row r="9">
          <cell r="B9" t="str">
            <v>Beta</v>
          </cell>
        </row>
      </sheetData>
      <sheetData sheetId="17">
        <row r="3">
          <cell r="I3" t="str">
            <v>HCP perspective</v>
          </cell>
        </row>
      </sheetData>
      <sheetData sheetId="18">
        <row r="7">
          <cell r="A7" t="str">
            <v>List of countries</v>
          </cell>
          <cell r="B7" t="str">
            <v>Region</v>
          </cell>
          <cell r="C7" t="str">
            <v>Year</v>
          </cell>
          <cell r="D7" t="str">
            <v>0-4</v>
          </cell>
          <cell r="E7" t="str">
            <v>5-9</v>
          </cell>
          <cell r="F7" t="str">
            <v>10-14</v>
          </cell>
          <cell r="G7" t="str">
            <v>15-19</v>
          </cell>
          <cell r="H7" t="str">
            <v>20-24</v>
          </cell>
          <cell r="I7" t="str">
            <v>25-29</v>
          </cell>
          <cell r="J7" t="str">
            <v>30-34</v>
          </cell>
          <cell r="K7" t="str">
            <v>35-39</v>
          </cell>
          <cell r="L7" t="str">
            <v>40-44</v>
          </cell>
          <cell r="M7" t="str">
            <v>45-49</v>
          </cell>
          <cell r="N7" t="str">
            <v>50-54</v>
          </cell>
          <cell r="O7" t="str">
            <v>55-59</v>
          </cell>
          <cell r="P7" t="str">
            <v>60-64</v>
          </cell>
          <cell r="Q7" t="str">
            <v>65-69</v>
          </cell>
          <cell r="R7" t="str">
            <v>70-74</v>
          </cell>
          <cell r="S7" t="str">
            <v>75-79</v>
          </cell>
          <cell r="T7" t="str">
            <v>80-84</v>
          </cell>
          <cell r="U7" t="str">
            <v>85-89</v>
          </cell>
          <cell r="V7" t="str">
            <v>90-94</v>
          </cell>
          <cell r="W7" t="str">
            <v>95-99</v>
          </cell>
          <cell r="X7" t="str">
            <v>100+</v>
          </cell>
          <cell r="Y7" t="str">
            <v>TOTAL</v>
          </cell>
          <cell r="Z7" t="str">
            <v>&lt; 6m</v>
          </cell>
          <cell r="AA7" t="str">
            <v>6 &lt; 12m</v>
          </cell>
          <cell r="AB7" t="str">
            <v>1 &lt; 2y</v>
          </cell>
          <cell r="AC7" t="str">
            <v>2 &lt; 5y</v>
          </cell>
          <cell r="AD7" t="str">
            <v>5 &lt; 15y</v>
          </cell>
          <cell r="AE7" t="str">
            <v>15 &lt; 50y</v>
          </cell>
          <cell r="AF7" t="str">
            <v>50 &lt; 65y</v>
          </cell>
          <cell r="AG7" t="str">
            <v>65y ≤</v>
          </cell>
          <cell r="AH7" t="str">
            <v>Total</v>
          </cell>
          <cell r="AI7" t="str">
            <v>Birth rates</v>
          </cell>
          <cell r="AJ7" t="str">
            <v># births</v>
          </cell>
          <cell r="AK7" t="str">
            <v>Check</v>
          </cell>
        </row>
        <row r="8">
          <cell r="A8" t="str">
            <v>Afghanistan</v>
          </cell>
          <cell r="B8" t="str">
            <v>EMR</v>
          </cell>
          <cell r="C8">
            <v>2015</v>
          </cell>
          <cell r="D8">
            <v>4950.25</v>
          </cell>
          <cell r="E8">
            <v>4903.2730000000001</v>
          </cell>
          <cell r="F8">
            <v>4471.8090000000002</v>
          </cell>
          <cell r="G8">
            <v>3833.0839999999998</v>
          </cell>
          <cell r="H8">
            <v>3051.6619999999998</v>
          </cell>
          <cell r="I8">
            <v>2460.2060000000001</v>
          </cell>
          <cell r="J8">
            <v>2061.9769999999999</v>
          </cell>
          <cell r="K8">
            <v>1672.963</v>
          </cell>
          <cell r="L8">
            <v>1312.2329999999999</v>
          </cell>
          <cell r="M8">
            <v>1040.1300000000001</v>
          </cell>
          <cell r="N8">
            <v>823.14599999999996</v>
          </cell>
          <cell r="O8">
            <v>646.17200000000003</v>
          </cell>
          <cell r="P8">
            <v>496.54700000000003</v>
          </cell>
          <cell r="Q8">
            <v>376.38099999999997</v>
          </cell>
          <cell r="R8">
            <v>225.86500000000001</v>
          </cell>
          <cell r="S8">
            <v>124.117</v>
          </cell>
          <cell r="T8">
            <v>54.512</v>
          </cell>
          <cell r="U8">
            <v>17.989000000000001</v>
          </cell>
          <cell r="V8">
            <v>3.7930000000000001</v>
          </cell>
          <cell r="W8">
            <v>0.42499999999999999</v>
          </cell>
          <cell r="X8">
            <v>2.8000000000000001E-2</v>
          </cell>
          <cell r="Y8">
            <v>32526.561999999998</v>
          </cell>
          <cell r="Z8">
            <v>495.02499999999998</v>
          </cell>
          <cell r="AA8">
            <v>495.02499999999998</v>
          </cell>
          <cell r="AB8">
            <v>990.05</v>
          </cell>
          <cell r="AC8">
            <v>2970.15</v>
          </cell>
          <cell r="AD8">
            <v>9375.0820000000003</v>
          </cell>
          <cell r="AE8">
            <v>15432.254999999999</v>
          </cell>
          <cell r="AF8">
            <v>1965.865</v>
          </cell>
          <cell r="AG8">
            <v>803.11</v>
          </cell>
          <cell r="AH8">
            <v>32526.562000000002</v>
          </cell>
          <cell r="AI8">
            <v>34.225000000000001</v>
          </cell>
          <cell r="AJ8">
            <v>1113221.5844500002</v>
          </cell>
          <cell r="AK8">
            <v>990.05</v>
          </cell>
        </row>
        <row r="9">
          <cell r="A9" t="str">
            <v>Albania</v>
          </cell>
          <cell r="B9" t="str">
            <v>EUR</v>
          </cell>
          <cell r="C9">
            <v>2015</v>
          </cell>
          <cell r="D9">
            <v>185.49799999999999</v>
          </cell>
          <cell r="E9">
            <v>155.37899999999999</v>
          </cell>
          <cell r="F9">
            <v>196.34700000000001</v>
          </cell>
          <cell r="G9">
            <v>257.928</v>
          </cell>
          <cell r="H9">
            <v>272.053</v>
          </cell>
          <cell r="I9">
            <v>230.83099999999999</v>
          </cell>
          <cell r="J9">
            <v>174.44300000000001</v>
          </cell>
          <cell r="K9">
            <v>154.06700000000001</v>
          </cell>
          <cell r="L9">
            <v>172.72300000000001</v>
          </cell>
          <cell r="M9">
            <v>186.40199999999999</v>
          </cell>
          <cell r="N9">
            <v>204.86199999999999</v>
          </cell>
          <cell r="O9">
            <v>191.45699999999999</v>
          </cell>
          <cell r="P9">
            <v>155.607</v>
          </cell>
          <cell r="Q9">
            <v>118.09399999999999</v>
          </cell>
          <cell r="R9">
            <v>96.444000000000003</v>
          </cell>
          <cell r="S9">
            <v>75.501999999999995</v>
          </cell>
          <cell r="T9">
            <v>43.289000000000001</v>
          </cell>
          <cell r="U9">
            <v>19.48</v>
          </cell>
          <cell r="V9">
            <v>5.2080000000000002</v>
          </cell>
          <cell r="W9">
            <v>0.98199999999999998</v>
          </cell>
          <cell r="X9">
            <v>8.3000000000000004E-2</v>
          </cell>
          <cell r="Y9">
            <v>2896.6790000000001</v>
          </cell>
          <cell r="Z9">
            <v>18.55</v>
          </cell>
          <cell r="AA9">
            <v>18.55</v>
          </cell>
          <cell r="AB9">
            <v>37.1</v>
          </cell>
          <cell r="AC9">
            <v>111.29900000000001</v>
          </cell>
          <cell r="AD9">
            <v>351.726</v>
          </cell>
          <cell r="AE9">
            <v>1448.4469999999999</v>
          </cell>
          <cell r="AF9">
            <v>551.92600000000004</v>
          </cell>
          <cell r="AG9">
            <v>359.08199999999999</v>
          </cell>
          <cell r="AH9">
            <v>2896.68</v>
          </cell>
          <cell r="AI9">
            <v>13.414</v>
          </cell>
          <cell r="AJ9">
            <v>38856.065519999996</v>
          </cell>
          <cell r="AK9">
            <v>37.099599999999995</v>
          </cell>
        </row>
        <row r="10">
          <cell r="A10" t="str">
            <v>Algeria</v>
          </cell>
          <cell r="B10" t="str">
            <v>AFR</v>
          </cell>
          <cell r="C10">
            <v>2015</v>
          </cell>
          <cell r="D10">
            <v>4589.8130000000001</v>
          </cell>
          <cell r="E10">
            <v>3817.0529999999999</v>
          </cell>
          <cell r="F10">
            <v>2913.4470000000001</v>
          </cell>
          <cell r="G10">
            <v>3010.1979999999999</v>
          </cell>
          <cell r="H10">
            <v>3584.9140000000002</v>
          </cell>
          <cell r="I10">
            <v>3758.6109999999999</v>
          </cell>
          <cell r="J10">
            <v>3582.4969999999998</v>
          </cell>
          <cell r="K10">
            <v>3046.19</v>
          </cell>
          <cell r="L10">
            <v>2465.011</v>
          </cell>
          <cell r="M10">
            <v>2096.7170000000001</v>
          </cell>
          <cell r="N10">
            <v>1783.2180000000001</v>
          </cell>
          <cell r="O10">
            <v>1445.943</v>
          </cell>
          <cell r="P10">
            <v>1217.4939999999999</v>
          </cell>
          <cell r="Q10">
            <v>798.92899999999997</v>
          </cell>
          <cell r="R10">
            <v>608.99099999999999</v>
          </cell>
          <cell r="S10">
            <v>470.24200000000002</v>
          </cell>
          <cell r="T10">
            <v>299.45600000000002</v>
          </cell>
          <cell r="U10">
            <v>131.60400000000001</v>
          </cell>
          <cell r="V10">
            <v>37.670999999999999</v>
          </cell>
          <cell r="W10">
            <v>7.7779999999999996</v>
          </cell>
          <cell r="X10">
            <v>0.74199999999999999</v>
          </cell>
          <cell r="Y10">
            <v>39666.518999999986</v>
          </cell>
          <cell r="Z10">
            <v>458.98099999999999</v>
          </cell>
          <cell r="AA10">
            <v>458.98099999999999</v>
          </cell>
          <cell r="AB10">
            <v>917.96299999999997</v>
          </cell>
          <cell r="AC10">
            <v>2753.8879999999999</v>
          </cell>
          <cell r="AD10">
            <v>6730.5</v>
          </cell>
          <cell r="AE10">
            <v>21544.137999999999</v>
          </cell>
          <cell r="AF10">
            <v>4446.6549999999997</v>
          </cell>
          <cell r="AG10">
            <v>2355.413</v>
          </cell>
          <cell r="AH10">
            <v>39666.519</v>
          </cell>
          <cell r="AI10">
            <v>24.309000000000001</v>
          </cell>
          <cell r="AJ10">
            <v>964253.41037100006</v>
          </cell>
          <cell r="AK10">
            <v>917.96260000000007</v>
          </cell>
        </row>
        <row r="11">
          <cell r="A11" t="str">
            <v>Angola</v>
          </cell>
          <cell r="B11" t="str">
            <v>AFR</v>
          </cell>
          <cell r="C11">
            <v>2015</v>
          </cell>
          <cell r="D11">
            <v>4717.8919999999998</v>
          </cell>
          <cell r="E11">
            <v>3934.6570000000002</v>
          </cell>
          <cell r="F11">
            <v>3270.5320000000002</v>
          </cell>
          <cell r="G11">
            <v>2683.6840000000002</v>
          </cell>
          <cell r="H11">
            <v>2189.9180000000001</v>
          </cell>
          <cell r="I11">
            <v>1801.0319999999999</v>
          </cell>
          <cell r="J11">
            <v>1475.058</v>
          </cell>
          <cell r="K11">
            <v>1197.223</v>
          </cell>
          <cell r="L11">
            <v>943.18</v>
          </cell>
          <cell r="M11">
            <v>750.80700000000002</v>
          </cell>
          <cell r="N11">
            <v>608.89700000000005</v>
          </cell>
          <cell r="O11">
            <v>489.94200000000001</v>
          </cell>
          <cell r="P11">
            <v>380.27600000000001</v>
          </cell>
          <cell r="Q11">
            <v>245.80099999999999</v>
          </cell>
          <cell r="R11">
            <v>168.78700000000001</v>
          </cell>
          <cell r="S11">
            <v>99.396000000000001</v>
          </cell>
          <cell r="T11">
            <v>45.896000000000001</v>
          </cell>
          <cell r="U11">
            <v>15.284000000000001</v>
          </cell>
          <cell r="V11">
            <v>3.2759999999999998</v>
          </cell>
          <cell r="W11">
            <v>0.40799999999999997</v>
          </cell>
          <cell r="X11">
            <v>2.8000000000000001E-2</v>
          </cell>
          <cell r="Y11">
            <v>25021.974000000002</v>
          </cell>
          <cell r="Z11">
            <v>471.78899999999999</v>
          </cell>
          <cell r="AA11">
            <v>471.78899999999999</v>
          </cell>
          <cell r="AB11">
            <v>943.57799999999997</v>
          </cell>
          <cell r="AC11">
            <v>2830.7350000000001</v>
          </cell>
          <cell r="AD11">
            <v>7205.1890000000003</v>
          </cell>
          <cell r="AE11">
            <v>11040.902</v>
          </cell>
          <cell r="AF11">
            <v>1479.115</v>
          </cell>
          <cell r="AG11">
            <v>578.87599999999998</v>
          </cell>
          <cell r="AH11">
            <v>25021.973000000002</v>
          </cell>
          <cell r="AI11">
            <v>45.482999999999997</v>
          </cell>
          <cell r="AJ11">
            <v>1138074.397959</v>
          </cell>
          <cell r="AK11">
            <v>943.57839999999999</v>
          </cell>
        </row>
        <row r="12">
          <cell r="A12" t="str">
            <v>Antigua and Barbuda</v>
          </cell>
          <cell r="B12" t="str">
            <v>AMR</v>
          </cell>
          <cell r="C12">
            <v>2015</v>
          </cell>
          <cell r="D12">
            <v>7.28</v>
          </cell>
          <cell r="E12">
            <v>7.3</v>
          </cell>
          <cell r="F12">
            <v>7.62</v>
          </cell>
          <cell r="G12">
            <v>7.9260000000000002</v>
          </cell>
          <cell r="H12">
            <v>7.7649999999999997</v>
          </cell>
          <cell r="I12">
            <v>6.8150000000000004</v>
          </cell>
          <cell r="J12">
            <v>6.34</v>
          </cell>
          <cell r="K12">
            <v>5.3029999999999999</v>
          </cell>
          <cell r="L12">
            <v>6.923</v>
          </cell>
          <cell r="M12">
            <v>8.1829999999999998</v>
          </cell>
          <cell r="N12">
            <v>5.92</v>
          </cell>
          <cell r="O12">
            <v>4.5709999999999997</v>
          </cell>
          <cell r="P12">
            <v>3.294</v>
          </cell>
          <cell r="Q12">
            <v>1.9510000000000001</v>
          </cell>
          <cell r="R12">
            <v>1.8180000000000001</v>
          </cell>
          <cell r="S12">
            <v>1.335</v>
          </cell>
          <cell r="T12">
            <v>0.78</v>
          </cell>
          <cell r="U12">
            <v>0.438</v>
          </cell>
          <cell r="V12">
            <v>0.21</v>
          </cell>
          <cell r="W12">
            <v>0.04</v>
          </cell>
          <cell r="X12">
            <v>6.0000000000000001E-3</v>
          </cell>
          <cell r="Y12">
            <v>91.817999999999969</v>
          </cell>
          <cell r="Z12">
            <v>0.72799999999999998</v>
          </cell>
          <cell r="AA12">
            <v>0.72799999999999998</v>
          </cell>
          <cell r="AB12">
            <v>1.456</v>
          </cell>
          <cell r="AC12">
            <v>4.3680000000000003</v>
          </cell>
          <cell r="AD12">
            <v>14.92</v>
          </cell>
          <cell r="AE12">
            <v>49.255000000000003</v>
          </cell>
          <cell r="AF12">
            <v>13.785</v>
          </cell>
          <cell r="AG12">
            <v>6.5780000000000003</v>
          </cell>
          <cell r="AH12">
            <v>91.817999999999998</v>
          </cell>
          <cell r="AI12">
            <v>16.318999999999999</v>
          </cell>
          <cell r="AJ12">
            <v>1498.3779419999998</v>
          </cell>
          <cell r="AK12">
            <v>1.456</v>
          </cell>
        </row>
        <row r="13">
          <cell r="A13" t="str">
            <v>Argentina</v>
          </cell>
          <cell r="B13" t="str">
            <v>AMR</v>
          </cell>
          <cell r="C13">
            <v>2015</v>
          </cell>
          <cell r="D13">
            <v>3718.14</v>
          </cell>
          <cell r="E13">
            <v>3638.3440000000001</v>
          </cell>
          <cell r="F13">
            <v>3582.0189999999998</v>
          </cell>
          <cell r="G13">
            <v>3437.9140000000002</v>
          </cell>
          <cell r="H13">
            <v>3456.866</v>
          </cell>
          <cell r="I13">
            <v>3336.42</v>
          </cell>
          <cell r="J13">
            <v>3189.0889999999999</v>
          </cell>
          <cell r="K13">
            <v>3222.0680000000002</v>
          </cell>
          <cell r="L13">
            <v>2693.223</v>
          </cell>
          <cell r="M13">
            <v>2359.7420000000002</v>
          </cell>
          <cell r="N13">
            <v>2192.5129999999999</v>
          </cell>
          <cell r="O13">
            <v>2031.0429999999999</v>
          </cell>
          <cell r="P13">
            <v>1815.4190000000001</v>
          </cell>
          <cell r="Q13">
            <v>1513.163</v>
          </cell>
          <cell r="R13">
            <v>1173.1189999999999</v>
          </cell>
          <cell r="S13">
            <v>873.678</v>
          </cell>
          <cell r="T13">
            <v>616.82899999999995</v>
          </cell>
          <cell r="U13">
            <v>368.149</v>
          </cell>
          <cell r="V13">
            <v>153.321</v>
          </cell>
          <cell r="W13">
            <v>39.74</v>
          </cell>
          <cell r="X13">
            <v>5.9560000000000004</v>
          </cell>
          <cell r="Y13">
            <v>43416.75499999999</v>
          </cell>
          <cell r="Z13">
            <v>371.81400000000002</v>
          </cell>
          <cell r="AA13">
            <v>371.81400000000002</v>
          </cell>
          <cell r="AB13">
            <v>743.62800000000004</v>
          </cell>
          <cell r="AC13">
            <v>2230.884</v>
          </cell>
          <cell r="AD13">
            <v>7220.3630000000003</v>
          </cell>
          <cell r="AE13">
            <v>21695.322</v>
          </cell>
          <cell r="AF13">
            <v>6038.9750000000004</v>
          </cell>
          <cell r="AG13">
            <v>4743.9549999999999</v>
          </cell>
          <cell r="AH13">
            <v>43416.755000000005</v>
          </cell>
          <cell r="AI13">
            <v>17.544</v>
          </cell>
          <cell r="AJ13">
            <v>761703.54972000013</v>
          </cell>
          <cell r="AK13">
            <v>743.62799999999993</v>
          </cell>
        </row>
        <row r="14">
          <cell r="A14" t="str">
            <v>Armenia</v>
          </cell>
          <cell r="B14" t="str">
            <v>EUR</v>
          </cell>
          <cell r="C14">
            <v>2015</v>
          </cell>
          <cell r="D14">
            <v>207.244</v>
          </cell>
          <cell r="E14">
            <v>188.82900000000001</v>
          </cell>
          <cell r="F14">
            <v>158.69999999999999</v>
          </cell>
          <cell r="G14">
            <v>178.8</v>
          </cell>
          <cell r="H14">
            <v>257.221</v>
          </cell>
          <cell r="I14">
            <v>282.90699999999998</v>
          </cell>
          <cell r="J14">
            <v>253.09200000000001</v>
          </cell>
          <cell r="K14">
            <v>202.06800000000001</v>
          </cell>
          <cell r="L14">
            <v>170.45</v>
          </cell>
          <cell r="M14">
            <v>170.67500000000001</v>
          </cell>
          <cell r="N14">
            <v>234.85</v>
          </cell>
          <cell r="O14">
            <v>219.792</v>
          </cell>
          <cell r="P14">
            <v>166.387</v>
          </cell>
          <cell r="Q14">
            <v>95.826999999999998</v>
          </cell>
          <cell r="R14">
            <v>51.173000000000002</v>
          </cell>
          <cell r="S14">
            <v>92.662999999999997</v>
          </cell>
          <cell r="T14">
            <v>55.195999999999998</v>
          </cell>
          <cell r="U14">
            <v>22.547999999999998</v>
          </cell>
          <cell r="V14">
            <v>7.6059999999999999</v>
          </cell>
          <cell r="W14">
            <v>1.327</v>
          </cell>
          <cell r="X14">
            <v>0.35699999999999998</v>
          </cell>
          <cell r="Y14">
            <v>3017.7119999999995</v>
          </cell>
          <cell r="Z14">
            <v>20.724</v>
          </cell>
          <cell r="AA14">
            <v>20.724</v>
          </cell>
          <cell r="AB14">
            <v>41.448999999999998</v>
          </cell>
          <cell r="AC14">
            <v>124.346</v>
          </cell>
          <cell r="AD14">
            <v>347.529</v>
          </cell>
          <cell r="AE14">
            <v>1515.213</v>
          </cell>
          <cell r="AF14">
            <v>621.029</v>
          </cell>
          <cell r="AG14">
            <v>326.697</v>
          </cell>
          <cell r="AH14">
            <v>3017.7109999999998</v>
          </cell>
          <cell r="AI14">
            <v>13.157</v>
          </cell>
          <cell r="AJ14">
            <v>39704.023626999995</v>
          </cell>
          <cell r="AK14">
            <v>41.448799999999999</v>
          </cell>
        </row>
        <row r="15">
          <cell r="A15" t="str">
            <v>Aruba</v>
          </cell>
          <cell r="B15" t="str">
            <v>AMR</v>
          </cell>
          <cell r="C15">
            <v>2015</v>
          </cell>
          <cell r="D15">
            <v>5.242</v>
          </cell>
          <cell r="E15">
            <v>6.641</v>
          </cell>
          <cell r="F15">
            <v>7.1669999999999998</v>
          </cell>
          <cell r="G15">
            <v>7.5490000000000004</v>
          </cell>
          <cell r="H15">
            <v>7.327</v>
          </cell>
          <cell r="I15">
            <v>5.2839999999999998</v>
          </cell>
          <cell r="J15">
            <v>5.7089999999999996</v>
          </cell>
          <cell r="K15">
            <v>6.6589999999999998</v>
          </cell>
          <cell r="L15">
            <v>7.5229999999999997</v>
          </cell>
          <cell r="M15">
            <v>8.2469999999999999</v>
          </cell>
          <cell r="N15">
            <v>9.3089999999999993</v>
          </cell>
          <cell r="O15">
            <v>8.0540000000000003</v>
          </cell>
          <cell r="P15">
            <v>6.508</v>
          </cell>
          <cell r="Q15">
            <v>4.891</v>
          </cell>
          <cell r="R15">
            <v>3.3130000000000002</v>
          </cell>
          <cell r="S15">
            <v>2.3620000000000001</v>
          </cell>
          <cell r="T15">
            <v>1.3480000000000001</v>
          </cell>
          <cell r="U15">
            <v>0.56399999999999995</v>
          </cell>
          <cell r="V15">
            <v>0.157</v>
          </cell>
          <cell r="W15">
            <v>3.2000000000000001E-2</v>
          </cell>
          <cell r="X15">
            <v>3.0000000000000001E-3</v>
          </cell>
          <cell r="Y15">
            <v>103.88899999999998</v>
          </cell>
          <cell r="Z15">
            <v>0.52400000000000002</v>
          </cell>
          <cell r="AA15">
            <v>0.52400000000000002</v>
          </cell>
          <cell r="AB15">
            <v>1.048</v>
          </cell>
          <cell r="AC15">
            <v>3.145</v>
          </cell>
          <cell r="AD15">
            <v>13.808</v>
          </cell>
          <cell r="AE15">
            <v>48.298000000000002</v>
          </cell>
          <cell r="AF15">
            <v>23.870999999999999</v>
          </cell>
          <cell r="AG15">
            <v>12.67</v>
          </cell>
          <cell r="AH15">
            <v>103.88800000000001</v>
          </cell>
          <cell r="AI15">
            <v>10.124000000000001</v>
          </cell>
          <cell r="AJ15">
            <v>1051.7621120000001</v>
          </cell>
          <cell r="AK15">
            <v>1.0484</v>
          </cell>
        </row>
        <row r="16">
          <cell r="A16" t="str">
            <v>Australia</v>
          </cell>
          <cell r="B16" t="str">
            <v>WPR</v>
          </cell>
          <cell r="C16">
            <v>2015</v>
          </cell>
          <cell r="D16">
            <v>1545.971</v>
          </cell>
          <cell r="E16">
            <v>1522.9549999999999</v>
          </cell>
          <cell r="F16">
            <v>1412.8140000000001</v>
          </cell>
          <cell r="G16">
            <v>1487.386</v>
          </cell>
          <cell r="H16">
            <v>1679.567</v>
          </cell>
          <cell r="I16">
            <v>1793.586</v>
          </cell>
          <cell r="J16">
            <v>1777.48</v>
          </cell>
          <cell r="K16">
            <v>1539.931</v>
          </cell>
          <cell r="L16">
            <v>1709.5940000000001</v>
          </cell>
          <cell r="M16">
            <v>1541.2460000000001</v>
          </cell>
          <cell r="N16">
            <v>1608.2070000000001</v>
          </cell>
          <cell r="O16">
            <v>1463.3009999999999</v>
          </cell>
          <cell r="P16">
            <v>1280.8330000000001</v>
          </cell>
          <cell r="Q16">
            <v>1189.77</v>
          </cell>
          <cell r="R16">
            <v>852.61400000000003</v>
          </cell>
          <cell r="S16">
            <v>632.94899999999996</v>
          </cell>
          <cell r="T16">
            <v>465.49299999999999</v>
          </cell>
          <cell r="U16">
            <v>300.61700000000002</v>
          </cell>
          <cell r="V16">
            <v>132.72900000000001</v>
          </cell>
          <cell r="W16">
            <v>28.190999999999999</v>
          </cell>
          <cell r="X16">
            <v>3.7389999999999999</v>
          </cell>
          <cell r="Y16">
            <v>23968.972999999994</v>
          </cell>
          <cell r="Z16">
            <v>154.59700000000001</v>
          </cell>
          <cell r="AA16">
            <v>154.59700000000001</v>
          </cell>
          <cell r="AB16">
            <v>309.19400000000002</v>
          </cell>
          <cell r="AC16">
            <v>927.58299999999997</v>
          </cell>
          <cell r="AD16">
            <v>2935.7689999999998</v>
          </cell>
          <cell r="AE16">
            <v>11528.79</v>
          </cell>
          <cell r="AF16">
            <v>4352.3410000000003</v>
          </cell>
          <cell r="AG16">
            <v>3606.1019999999999</v>
          </cell>
          <cell r="AH16">
            <v>23968.972999999998</v>
          </cell>
          <cell r="AI16">
            <v>12.9</v>
          </cell>
          <cell r="AJ16">
            <v>309199.75169999996</v>
          </cell>
          <cell r="AK16">
            <v>309.19420000000002</v>
          </cell>
        </row>
        <row r="17">
          <cell r="A17" t="str">
            <v>Austria</v>
          </cell>
          <cell r="B17" t="str">
            <v>EUR</v>
          </cell>
          <cell r="C17">
            <v>2015</v>
          </cell>
          <cell r="D17">
            <v>403.86200000000002</v>
          </cell>
          <cell r="E17">
            <v>396.64400000000001</v>
          </cell>
          <cell r="F17">
            <v>413.47800000000001</v>
          </cell>
          <cell r="G17">
            <v>460.47899999999998</v>
          </cell>
          <cell r="H17">
            <v>541.08299999999997</v>
          </cell>
          <cell r="I17">
            <v>555.08199999999999</v>
          </cell>
          <cell r="J17">
            <v>576.03300000000002</v>
          </cell>
          <cell r="K17">
            <v>540.00800000000004</v>
          </cell>
          <cell r="L17">
            <v>605.95799999999997</v>
          </cell>
          <cell r="M17">
            <v>711.31500000000005</v>
          </cell>
          <cell r="N17">
            <v>689.74800000000005</v>
          </cell>
          <cell r="O17">
            <v>587.17899999999997</v>
          </cell>
          <cell r="P17">
            <v>460.827</v>
          </cell>
          <cell r="Q17">
            <v>430.69799999999998</v>
          </cell>
          <cell r="R17">
            <v>427.47</v>
          </cell>
          <cell r="S17">
            <v>312.80399999999997</v>
          </cell>
          <cell r="T17">
            <v>211.30500000000001</v>
          </cell>
          <cell r="U17">
            <v>145.489</v>
          </cell>
          <cell r="V17">
            <v>64.234999999999999</v>
          </cell>
          <cell r="W17">
            <v>9.4429999999999996</v>
          </cell>
          <cell r="X17">
            <v>1.446</v>
          </cell>
          <cell r="Y17">
            <v>8544.5859999999993</v>
          </cell>
          <cell r="Z17">
            <v>40.386000000000003</v>
          </cell>
          <cell r="AA17">
            <v>40.386000000000003</v>
          </cell>
          <cell r="AB17">
            <v>80.772000000000006</v>
          </cell>
          <cell r="AC17">
            <v>242.31700000000001</v>
          </cell>
          <cell r="AD17">
            <v>810.12199999999996</v>
          </cell>
          <cell r="AE17">
            <v>3989.9580000000001</v>
          </cell>
          <cell r="AF17">
            <v>1737.7539999999999</v>
          </cell>
          <cell r="AG17">
            <v>1602.89</v>
          </cell>
          <cell r="AH17">
            <v>8544.5849999999991</v>
          </cell>
          <cell r="AI17">
            <v>9.6</v>
          </cell>
          <cell r="AJ17">
            <v>82028.015999999989</v>
          </cell>
          <cell r="AK17">
            <v>80.772400000000005</v>
          </cell>
        </row>
        <row r="18">
          <cell r="A18" t="str">
            <v>Azerbaijan</v>
          </cell>
          <cell r="B18" t="str">
            <v>EUR</v>
          </cell>
          <cell r="C18">
            <v>2015</v>
          </cell>
          <cell r="D18">
            <v>930.423</v>
          </cell>
          <cell r="E18">
            <v>618.62199999999996</v>
          </cell>
          <cell r="F18">
            <v>588.88300000000004</v>
          </cell>
          <cell r="G18">
            <v>706.04100000000005</v>
          </cell>
          <cell r="H18">
            <v>909.14700000000005</v>
          </cell>
          <cell r="I18">
            <v>961.99599999999998</v>
          </cell>
          <cell r="J18">
            <v>873.04300000000001</v>
          </cell>
          <cell r="K18">
            <v>638.38900000000001</v>
          </cell>
          <cell r="L18">
            <v>640.35400000000004</v>
          </cell>
          <cell r="M18">
            <v>619.89</v>
          </cell>
          <cell r="N18">
            <v>756.16200000000003</v>
          </cell>
          <cell r="O18">
            <v>531.18399999999997</v>
          </cell>
          <cell r="P18">
            <v>431.06700000000001</v>
          </cell>
          <cell r="Q18">
            <v>132.16</v>
          </cell>
          <cell r="R18">
            <v>137.75700000000001</v>
          </cell>
          <cell r="S18">
            <v>156.46299999999999</v>
          </cell>
          <cell r="T18">
            <v>84.340999999999994</v>
          </cell>
          <cell r="U18">
            <v>30.504999999999999</v>
          </cell>
          <cell r="V18">
            <v>6.6989999999999998</v>
          </cell>
          <cell r="W18">
            <v>0.73199999999999998</v>
          </cell>
          <cell r="X18">
            <v>0.11</v>
          </cell>
          <cell r="Y18">
            <v>9753.9680000000008</v>
          </cell>
          <cell r="Z18">
            <v>93.042000000000002</v>
          </cell>
          <cell r="AA18">
            <v>93.042000000000002</v>
          </cell>
          <cell r="AB18">
            <v>186.08500000000001</v>
          </cell>
          <cell r="AC18">
            <v>558.25400000000002</v>
          </cell>
          <cell r="AD18">
            <v>1207.5050000000001</v>
          </cell>
          <cell r="AE18">
            <v>5348.86</v>
          </cell>
          <cell r="AF18">
            <v>1718.413</v>
          </cell>
          <cell r="AG18">
            <v>548.76700000000005</v>
          </cell>
          <cell r="AH18">
            <v>9753.9679999999989</v>
          </cell>
          <cell r="AI18">
            <v>17.899999999999999</v>
          </cell>
          <cell r="AJ18">
            <v>174596.02719999995</v>
          </cell>
          <cell r="AK18">
            <v>186.08459999999999</v>
          </cell>
        </row>
        <row r="19">
          <cell r="A19" t="str">
            <v>Bahamas</v>
          </cell>
          <cell r="B19" t="str">
            <v>AMR</v>
          </cell>
          <cell r="C19">
            <v>2015</v>
          </cell>
          <cell r="D19">
            <v>29.111999999999998</v>
          </cell>
          <cell r="E19">
            <v>27.137</v>
          </cell>
          <cell r="F19">
            <v>24.928999999999998</v>
          </cell>
          <cell r="G19">
            <v>30.545000000000002</v>
          </cell>
          <cell r="H19">
            <v>34.308</v>
          </cell>
          <cell r="I19">
            <v>32.64</v>
          </cell>
          <cell r="J19">
            <v>31.643999999999998</v>
          </cell>
          <cell r="K19">
            <v>26.780999999999999</v>
          </cell>
          <cell r="L19">
            <v>28.555</v>
          </cell>
          <cell r="M19">
            <v>26.196000000000002</v>
          </cell>
          <cell r="N19">
            <v>26.251999999999999</v>
          </cell>
          <cell r="O19">
            <v>21.26</v>
          </cell>
          <cell r="P19">
            <v>16.53</v>
          </cell>
          <cell r="Q19">
            <v>12.016999999999999</v>
          </cell>
          <cell r="R19">
            <v>8.2170000000000005</v>
          </cell>
          <cell r="S19">
            <v>6.0380000000000003</v>
          </cell>
          <cell r="T19">
            <v>3.4359999999999999</v>
          </cell>
          <cell r="U19">
            <v>1.587</v>
          </cell>
          <cell r="V19">
            <v>0.65600000000000003</v>
          </cell>
          <cell r="W19">
            <v>0.161</v>
          </cell>
          <cell r="X19">
            <v>1.7999999999999999E-2</v>
          </cell>
          <cell r="Y19">
            <v>388.01899999999995</v>
          </cell>
          <cell r="Z19">
            <v>2.911</v>
          </cell>
          <cell r="AA19">
            <v>2.911</v>
          </cell>
          <cell r="AB19">
            <v>5.8220000000000001</v>
          </cell>
          <cell r="AC19">
            <v>17.466999999999999</v>
          </cell>
          <cell r="AD19">
            <v>52.066000000000003</v>
          </cell>
          <cell r="AE19">
            <v>210.66900000000001</v>
          </cell>
          <cell r="AF19">
            <v>64.042000000000002</v>
          </cell>
          <cell r="AG19">
            <v>32.130000000000003</v>
          </cell>
          <cell r="AH19">
            <v>388.01800000000003</v>
          </cell>
          <cell r="AI19">
            <v>15.199</v>
          </cell>
          <cell r="AJ19">
            <v>5897.4855820000002</v>
          </cell>
          <cell r="AK19">
            <v>5.8224</v>
          </cell>
        </row>
        <row r="20">
          <cell r="A20" t="str">
            <v>Bahrain</v>
          </cell>
          <cell r="B20" t="str">
            <v>EMR</v>
          </cell>
          <cell r="C20">
            <v>2015</v>
          </cell>
          <cell r="D20">
            <v>108.72799999999999</v>
          </cell>
          <cell r="E20">
            <v>99.858000000000004</v>
          </cell>
          <cell r="F20">
            <v>87.174999999999997</v>
          </cell>
          <cell r="G20">
            <v>89.370999999999995</v>
          </cell>
          <cell r="H20">
            <v>120.425</v>
          </cell>
          <cell r="I20">
            <v>172.59899999999999</v>
          </cell>
          <cell r="J20">
            <v>174.45400000000001</v>
          </cell>
          <cell r="K20">
            <v>133.49</v>
          </cell>
          <cell r="L20">
            <v>122.27500000000001</v>
          </cell>
          <cell r="M20">
            <v>94.34</v>
          </cell>
          <cell r="N20">
            <v>71.521000000000001</v>
          </cell>
          <cell r="O20">
            <v>49.682000000000002</v>
          </cell>
          <cell r="P20">
            <v>20.116</v>
          </cell>
          <cell r="Q20">
            <v>13.805999999999999</v>
          </cell>
          <cell r="R20">
            <v>8.93</v>
          </cell>
          <cell r="S20">
            <v>6.2430000000000003</v>
          </cell>
          <cell r="T20">
            <v>2.5129999999999999</v>
          </cell>
          <cell r="U20">
            <v>1.4</v>
          </cell>
          <cell r="V20">
            <v>0.254</v>
          </cell>
          <cell r="W20">
            <v>0.05</v>
          </cell>
          <cell r="X20">
            <v>7.0000000000000001E-3</v>
          </cell>
          <cell r="Y20">
            <v>1377.2369999999999</v>
          </cell>
          <cell r="Z20">
            <v>10.872999999999999</v>
          </cell>
          <cell r="AA20">
            <v>10.872999999999999</v>
          </cell>
          <cell r="AB20">
            <v>21.745999999999999</v>
          </cell>
          <cell r="AC20">
            <v>65.236999999999995</v>
          </cell>
          <cell r="AD20">
            <v>187.03299999999999</v>
          </cell>
          <cell r="AE20">
            <v>906.95399999999995</v>
          </cell>
          <cell r="AF20">
            <v>141.31899999999999</v>
          </cell>
          <cell r="AG20">
            <v>33.203000000000003</v>
          </cell>
          <cell r="AH20">
            <v>1377.2379999999998</v>
          </cell>
          <cell r="AI20">
            <v>14.635999999999999</v>
          </cell>
          <cell r="AJ20">
            <v>20157.255367999995</v>
          </cell>
          <cell r="AK20">
            <v>21.7456</v>
          </cell>
        </row>
        <row r="21">
          <cell r="A21" t="str">
            <v>Bangladesh</v>
          </cell>
          <cell r="B21" t="str">
            <v>SEAR</v>
          </cell>
          <cell r="C21">
            <v>2015</v>
          </cell>
          <cell r="D21">
            <v>15331.343999999999</v>
          </cell>
          <cell r="E21">
            <v>15667.941000000001</v>
          </cell>
          <cell r="F21">
            <v>16409.061000000002</v>
          </cell>
          <cell r="G21">
            <v>16120.726000000001</v>
          </cell>
          <cell r="H21">
            <v>15227.938</v>
          </cell>
          <cell r="I21">
            <v>14463.11</v>
          </cell>
          <cell r="J21">
            <v>13477.12</v>
          </cell>
          <cell r="K21">
            <v>11863.462</v>
          </cell>
          <cell r="L21">
            <v>9913.0889999999999</v>
          </cell>
          <cell r="M21">
            <v>8970.2819999999992</v>
          </cell>
          <cell r="N21">
            <v>7285.97</v>
          </cell>
          <cell r="O21">
            <v>5030.8630000000003</v>
          </cell>
          <cell r="P21">
            <v>3227.527</v>
          </cell>
          <cell r="Q21">
            <v>2855.3649999999998</v>
          </cell>
          <cell r="R21">
            <v>2193.4520000000002</v>
          </cell>
          <cell r="S21">
            <v>1438.817</v>
          </cell>
          <cell r="T21">
            <v>881.87400000000002</v>
          </cell>
          <cell r="U21">
            <v>433.01900000000001</v>
          </cell>
          <cell r="V21">
            <v>160.05600000000001</v>
          </cell>
          <cell r="W21">
            <v>38.893000000000001</v>
          </cell>
          <cell r="X21">
            <v>5.7329999999999997</v>
          </cell>
          <cell r="Y21">
            <v>160995.64200000005</v>
          </cell>
          <cell r="Z21">
            <v>1533.134</v>
          </cell>
          <cell r="AA21">
            <v>1533.134</v>
          </cell>
          <cell r="AB21">
            <v>3066.2689999999998</v>
          </cell>
          <cell r="AC21">
            <v>9198.8060000000005</v>
          </cell>
          <cell r="AD21">
            <v>32077.002</v>
          </cell>
          <cell r="AE21">
            <v>90035.726999999999</v>
          </cell>
          <cell r="AF21">
            <v>15544.36</v>
          </cell>
          <cell r="AG21">
            <v>8007.2089999999998</v>
          </cell>
          <cell r="AH21">
            <v>160995.64099999997</v>
          </cell>
          <cell r="AI21">
            <v>19.795999999999999</v>
          </cell>
          <cell r="AJ21">
            <v>3187069.7092359993</v>
          </cell>
          <cell r="AK21">
            <v>3066.2687999999998</v>
          </cell>
        </row>
        <row r="22">
          <cell r="A22" t="str">
            <v>Barbados</v>
          </cell>
          <cell r="B22" t="str">
            <v>AMR</v>
          </cell>
          <cell r="C22">
            <v>2015</v>
          </cell>
          <cell r="D22">
            <v>17.36</v>
          </cell>
          <cell r="E22">
            <v>18.577999999999999</v>
          </cell>
          <cell r="F22">
            <v>19.103000000000002</v>
          </cell>
          <cell r="G22">
            <v>18.388999999999999</v>
          </cell>
          <cell r="H22">
            <v>18.221</v>
          </cell>
          <cell r="I22">
            <v>17.952000000000002</v>
          </cell>
          <cell r="J22">
            <v>19.170000000000002</v>
          </cell>
          <cell r="K22">
            <v>18.835000000000001</v>
          </cell>
          <cell r="L22">
            <v>20.324999999999999</v>
          </cell>
          <cell r="M22">
            <v>19.693999999999999</v>
          </cell>
          <cell r="N22">
            <v>20.792999999999999</v>
          </cell>
          <cell r="O22">
            <v>19.457999999999998</v>
          </cell>
          <cell r="P22">
            <v>16.081</v>
          </cell>
          <cell r="Q22">
            <v>13.331</v>
          </cell>
          <cell r="R22">
            <v>9.6669999999999998</v>
          </cell>
          <cell r="S22">
            <v>7.6369999999999996</v>
          </cell>
          <cell r="T22">
            <v>5.8419999999999996</v>
          </cell>
          <cell r="U22">
            <v>2.7810000000000001</v>
          </cell>
          <cell r="V22">
            <v>0.83199999999999996</v>
          </cell>
          <cell r="W22">
            <v>0.151</v>
          </cell>
          <cell r="X22">
            <v>1.4999999999999999E-2</v>
          </cell>
          <cell r="Y22">
            <v>284.21499999999997</v>
          </cell>
          <cell r="Z22">
            <v>1.736</v>
          </cell>
          <cell r="AA22">
            <v>1.736</v>
          </cell>
          <cell r="AB22">
            <v>3.472</v>
          </cell>
          <cell r="AC22">
            <v>10.416</v>
          </cell>
          <cell r="AD22">
            <v>37.680999999999997</v>
          </cell>
          <cell r="AE22">
            <v>132.58600000000001</v>
          </cell>
          <cell r="AF22">
            <v>56.332000000000001</v>
          </cell>
          <cell r="AG22">
            <v>40.256</v>
          </cell>
          <cell r="AH22">
            <v>284.21500000000003</v>
          </cell>
          <cell r="AI22">
            <v>12.098000000000001</v>
          </cell>
          <cell r="AJ22">
            <v>3438.4330700000005</v>
          </cell>
          <cell r="AK22">
            <v>3.472</v>
          </cell>
        </row>
        <row r="23">
          <cell r="A23" t="str">
            <v>Belarus</v>
          </cell>
          <cell r="B23" t="str">
            <v>EUR</v>
          </cell>
          <cell r="C23">
            <v>2015</v>
          </cell>
          <cell r="D23">
            <v>586.33000000000004</v>
          </cell>
          <cell r="E23">
            <v>497.26799999999997</v>
          </cell>
          <cell r="F23">
            <v>442.21100000000001</v>
          </cell>
          <cell r="G23">
            <v>437.03800000000001</v>
          </cell>
          <cell r="H23">
            <v>633.50900000000001</v>
          </cell>
          <cell r="I23">
            <v>792.91300000000001</v>
          </cell>
          <cell r="J23">
            <v>746.09699999999998</v>
          </cell>
          <cell r="K23">
            <v>668.93399999999997</v>
          </cell>
          <cell r="L23">
            <v>648.048</v>
          </cell>
          <cell r="M23">
            <v>622.33799999999997</v>
          </cell>
          <cell r="N23">
            <v>762.77200000000005</v>
          </cell>
          <cell r="O23">
            <v>730.96500000000003</v>
          </cell>
          <cell r="P23">
            <v>599.79899999999998</v>
          </cell>
          <cell r="Q23">
            <v>376.84899999999999</v>
          </cell>
          <cell r="R23">
            <v>284.61799999999999</v>
          </cell>
          <cell r="S23">
            <v>321.75099999999998</v>
          </cell>
          <cell r="T23">
            <v>202.73500000000001</v>
          </cell>
          <cell r="U23">
            <v>110.93300000000001</v>
          </cell>
          <cell r="V23">
            <v>27.068000000000001</v>
          </cell>
          <cell r="W23">
            <v>3.2250000000000001</v>
          </cell>
          <cell r="X23">
            <v>0.42499999999999999</v>
          </cell>
          <cell r="Y23">
            <v>9495.8260000000009</v>
          </cell>
          <cell r="Z23">
            <v>58.633000000000003</v>
          </cell>
          <cell r="AA23">
            <v>58.633000000000003</v>
          </cell>
          <cell r="AB23">
            <v>117.26600000000001</v>
          </cell>
          <cell r="AC23">
            <v>351.798</v>
          </cell>
          <cell r="AD23">
            <v>939.47900000000004</v>
          </cell>
          <cell r="AE23">
            <v>4548.8770000000004</v>
          </cell>
          <cell r="AF23">
            <v>2093.5360000000001</v>
          </cell>
          <cell r="AG23">
            <v>1327.604</v>
          </cell>
          <cell r="AH23">
            <v>9495.8260000000009</v>
          </cell>
          <cell r="AI23">
            <v>12.5</v>
          </cell>
          <cell r="AJ23">
            <v>118697.82500000001</v>
          </cell>
          <cell r="AK23">
            <v>117.26600000000001</v>
          </cell>
        </row>
        <row r="24">
          <cell r="A24" t="str">
            <v>Belgium</v>
          </cell>
          <cell r="B24" t="str">
            <v>EUR</v>
          </cell>
          <cell r="C24">
            <v>2015</v>
          </cell>
          <cell r="D24">
            <v>652.95100000000002</v>
          </cell>
          <cell r="E24">
            <v>651.19000000000005</v>
          </cell>
          <cell r="F24">
            <v>610.44399999999996</v>
          </cell>
          <cell r="G24">
            <v>620.59100000000001</v>
          </cell>
          <cell r="H24">
            <v>691.04100000000005</v>
          </cell>
          <cell r="I24">
            <v>713.50699999999995</v>
          </cell>
          <cell r="J24">
            <v>734.572</v>
          </cell>
          <cell r="K24">
            <v>738.21900000000005</v>
          </cell>
          <cell r="L24">
            <v>766.02099999999996</v>
          </cell>
          <cell r="M24">
            <v>811.274</v>
          </cell>
          <cell r="N24">
            <v>824.62800000000004</v>
          </cell>
          <cell r="O24">
            <v>759.38199999999995</v>
          </cell>
          <cell r="P24">
            <v>666.11500000000001</v>
          </cell>
          <cell r="Q24">
            <v>617.55200000000002</v>
          </cell>
          <cell r="R24">
            <v>429.529</v>
          </cell>
          <cell r="S24">
            <v>389.5</v>
          </cell>
          <cell r="T24">
            <v>325.16699999999997</v>
          </cell>
          <cell r="U24">
            <v>196.84299999999999</v>
          </cell>
          <cell r="V24">
            <v>86.537000000000006</v>
          </cell>
          <cell r="W24">
            <v>12.374000000000001</v>
          </cell>
          <cell r="X24">
            <v>1.7549999999999999</v>
          </cell>
          <cell r="Y24">
            <v>11299.191999999999</v>
          </cell>
          <cell r="Z24">
            <v>65.295000000000002</v>
          </cell>
          <cell r="AA24">
            <v>65.295000000000002</v>
          </cell>
          <cell r="AB24">
            <v>130.59</v>
          </cell>
          <cell r="AC24">
            <v>391.77100000000002</v>
          </cell>
          <cell r="AD24">
            <v>1261.634</v>
          </cell>
          <cell r="AE24">
            <v>5075.2250000000004</v>
          </cell>
          <cell r="AF24">
            <v>2250.125</v>
          </cell>
          <cell r="AG24">
            <v>2059.2570000000001</v>
          </cell>
          <cell r="AH24">
            <v>11299.192000000001</v>
          </cell>
          <cell r="AI24">
            <v>11.1</v>
          </cell>
          <cell r="AJ24">
            <v>125421.03120000001</v>
          </cell>
          <cell r="AK24">
            <v>130.59020000000001</v>
          </cell>
        </row>
        <row r="25">
          <cell r="A25" t="str">
            <v>Belize</v>
          </cell>
          <cell r="B25" t="str">
            <v>AMR</v>
          </cell>
          <cell r="C25">
            <v>2015</v>
          </cell>
          <cell r="D25">
            <v>39.453000000000003</v>
          </cell>
          <cell r="E25">
            <v>37.880000000000003</v>
          </cell>
          <cell r="F25">
            <v>39.271000000000001</v>
          </cell>
          <cell r="G25">
            <v>38.380000000000003</v>
          </cell>
          <cell r="H25">
            <v>35.706000000000003</v>
          </cell>
          <cell r="I25">
            <v>31.731999999999999</v>
          </cell>
          <cell r="J25">
            <v>27.536999999999999</v>
          </cell>
          <cell r="K25">
            <v>23.155000000000001</v>
          </cell>
          <cell r="L25">
            <v>21.163</v>
          </cell>
          <cell r="M25">
            <v>17.844999999999999</v>
          </cell>
          <cell r="N25">
            <v>14.835000000000001</v>
          </cell>
          <cell r="O25">
            <v>10.993</v>
          </cell>
          <cell r="P25">
            <v>7.819</v>
          </cell>
          <cell r="Q25">
            <v>5.33</v>
          </cell>
          <cell r="R25">
            <v>3.4950000000000001</v>
          </cell>
          <cell r="S25">
            <v>2.4500000000000002</v>
          </cell>
          <cell r="T25">
            <v>1.4370000000000001</v>
          </cell>
          <cell r="U25">
            <v>0.69099999999999995</v>
          </cell>
          <cell r="V25">
            <v>9.6000000000000002E-2</v>
          </cell>
          <cell r="W25">
            <v>1.7000000000000001E-2</v>
          </cell>
          <cell r="X25">
            <v>2E-3</v>
          </cell>
          <cell r="Y25">
            <v>359.28700000000003</v>
          </cell>
          <cell r="Z25">
            <v>3.9449999999999998</v>
          </cell>
          <cell r="AA25">
            <v>3.9449999999999998</v>
          </cell>
          <cell r="AB25">
            <v>7.891</v>
          </cell>
          <cell r="AC25">
            <v>23.672000000000001</v>
          </cell>
          <cell r="AD25">
            <v>77.150999999999996</v>
          </cell>
          <cell r="AE25">
            <v>195.518</v>
          </cell>
          <cell r="AF25">
            <v>33.646999999999998</v>
          </cell>
          <cell r="AG25">
            <v>13.518000000000001</v>
          </cell>
          <cell r="AH25">
            <v>359.28700000000003</v>
          </cell>
          <cell r="AI25">
            <v>22.933</v>
          </cell>
          <cell r="AJ25">
            <v>8239.5287710000011</v>
          </cell>
          <cell r="AK25">
            <v>7.8906000000000009</v>
          </cell>
        </row>
        <row r="26">
          <cell r="A26" t="str">
            <v>Benin</v>
          </cell>
          <cell r="B26" t="str">
            <v>AFR</v>
          </cell>
          <cell r="C26">
            <v>2015</v>
          </cell>
          <cell r="D26">
            <v>1707.7329999999999</v>
          </cell>
          <cell r="E26">
            <v>1523.6479999999999</v>
          </cell>
          <cell r="F26">
            <v>1355.3810000000001</v>
          </cell>
          <cell r="G26">
            <v>1172.421</v>
          </cell>
          <cell r="H26">
            <v>1001.63</v>
          </cell>
          <cell r="I26">
            <v>843.29700000000003</v>
          </cell>
          <cell r="J26">
            <v>709.63699999999994</v>
          </cell>
          <cell r="K26">
            <v>592.43200000000002</v>
          </cell>
          <cell r="L26">
            <v>492.745</v>
          </cell>
          <cell r="M26">
            <v>406.81700000000001</v>
          </cell>
          <cell r="N26">
            <v>324.39600000000002</v>
          </cell>
          <cell r="O26">
            <v>248.71700000000001</v>
          </cell>
          <cell r="P26">
            <v>186.42099999999999</v>
          </cell>
          <cell r="Q26">
            <v>135.16900000000001</v>
          </cell>
          <cell r="R26">
            <v>97.65</v>
          </cell>
          <cell r="S26">
            <v>52.515999999999998</v>
          </cell>
          <cell r="T26">
            <v>21.946999999999999</v>
          </cell>
          <cell r="U26">
            <v>6.17</v>
          </cell>
          <cell r="V26">
            <v>1.008</v>
          </cell>
          <cell r="W26">
            <v>0.09</v>
          </cell>
          <cell r="X26">
            <v>4.0000000000000001E-3</v>
          </cell>
          <cell r="Y26">
            <v>10879.829000000003</v>
          </cell>
          <cell r="Z26">
            <v>170.773</v>
          </cell>
          <cell r="AA26">
            <v>170.773</v>
          </cell>
          <cell r="AB26">
            <v>341.54700000000003</v>
          </cell>
          <cell r="AC26">
            <v>1024.6400000000001</v>
          </cell>
          <cell r="AD26">
            <v>2879.029</v>
          </cell>
          <cell r="AE26">
            <v>5218.9790000000003</v>
          </cell>
          <cell r="AF26">
            <v>759.53399999999999</v>
          </cell>
          <cell r="AG26">
            <v>314.55399999999997</v>
          </cell>
          <cell r="AH26">
            <v>10879.829000000002</v>
          </cell>
          <cell r="AI26">
            <v>36.008000000000003</v>
          </cell>
          <cell r="AJ26">
            <v>391760.88263200008</v>
          </cell>
          <cell r="AK26">
            <v>341.54660000000001</v>
          </cell>
        </row>
        <row r="27">
          <cell r="A27" t="str">
            <v>Bhutan</v>
          </cell>
          <cell r="B27" t="str">
            <v>SEAR</v>
          </cell>
          <cell r="C27">
            <v>2015</v>
          </cell>
          <cell r="D27">
            <v>65.933999999999997</v>
          </cell>
          <cell r="E27">
            <v>71.519000000000005</v>
          </cell>
          <cell r="F27">
            <v>70.706999999999994</v>
          </cell>
          <cell r="G27">
            <v>73.707999999999998</v>
          </cell>
          <cell r="H27">
            <v>77.504000000000005</v>
          </cell>
          <cell r="I27">
            <v>80.25</v>
          </cell>
          <cell r="J27">
            <v>76.87</v>
          </cell>
          <cell r="K27">
            <v>61.951000000000001</v>
          </cell>
          <cell r="L27">
            <v>45.723999999999997</v>
          </cell>
          <cell r="M27">
            <v>39.414000000000001</v>
          </cell>
          <cell r="N27">
            <v>28.914000000000001</v>
          </cell>
          <cell r="O27">
            <v>25.364999999999998</v>
          </cell>
          <cell r="P27">
            <v>17.742000000000001</v>
          </cell>
          <cell r="Q27">
            <v>14.298</v>
          </cell>
          <cell r="R27">
            <v>10.398</v>
          </cell>
          <cell r="S27">
            <v>7.109</v>
          </cell>
          <cell r="T27">
            <v>4.4130000000000003</v>
          </cell>
          <cell r="U27">
            <v>2.069</v>
          </cell>
          <cell r="V27">
            <v>0.72399999999999998</v>
          </cell>
          <cell r="W27">
            <v>0.183</v>
          </cell>
          <cell r="X27">
            <v>3.4000000000000002E-2</v>
          </cell>
          <cell r="Y27">
            <v>774.83</v>
          </cell>
          <cell r="Z27">
            <v>6.593</v>
          </cell>
          <cell r="AA27">
            <v>6.593</v>
          </cell>
          <cell r="AB27">
            <v>13.186999999999999</v>
          </cell>
          <cell r="AC27">
            <v>39.56</v>
          </cell>
          <cell r="AD27">
            <v>142.226</v>
          </cell>
          <cell r="AE27">
            <v>455.42099999999999</v>
          </cell>
          <cell r="AF27">
            <v>72.021000000000001</v>
          </cell>
          <cell r="AG27">
            <v>39.228000000000002</v>
          </cell>
          <cell r="AH27">
            <v>774.82899999999984</v>
          </cell>
          <cell r="AI27">
            <v>17.725999999999999</v>
          </cell>
          <cell r="AJ27">
            <v>13734.618853999997</v>
          </cell>
          <cell r="AK27">
            <v>13.1868</v>
          </cell>
        </row>
        <row r="28">
          <cell r="A28" t="str">
            <v>Bolivia (Plurinational State of)</v>
          </cell>
          <cell r="B28" t="str">
            <v>AMR</v>
          </cell>
          <cell r="C28">
            <v>2015</v>
          </cell>
          <cell r="D28">
            <v>1185.5630000000001</v>
          </cell>
          <cell r="E28">
            <v>1160.1179999999999</v>
          </cell>
          <cell r="F28">
            <v>1133.9749999999999</v>
          </cell>
          <cell r="G28">
            <v>1081.761</v>
          </cell>
          <cell r="H28">
            <v>986.22</v>
          </cell>
          <cell r="I28">
            <v>889.22299999999996</v>
          </cell>
          <cell r="J28">
            <v>801.14800000000002</v>
          </cell>
          <cell r="K28">
            <v>696.92700000000002</v>
          </cell>
          <cell r="L28">
            <v>578.57299999999998</v>
          </cell>
          <cell r="M28">
            <v>479.995</v>
          </cell>
          <cell r="N28">
            <v>401.05399999999997</v>
          </cell>
          <cell r="O28">
            <v>341.84399999999999</v>
          </cell>
          <cell r="P28">
            <v>294.90499999999997</v>
          </cell>
          <cell r="Q28">
            <v>222.27</v>
          </cell>
          <cell r="R28">
            <v>183.88</v>
          </cell>
          <cell r="S28">
            <v>128.059</v>
          </cell>
          <cell r="T28">
            <v>88.162000000000006</v>
          </cell>
          <cell r="U28">
            <v>48.442</v>
          </cell>
          <cell r="V28">
            <v>17.919</v>
          </cell>
          <cell r="W28">
            <v>4.3280000000000003</v>
          </cell>
          <cell r="X28">
            <v>0.33900000000000002</v>
          </cell>
          <cell r="Y28">
            <v>10724.704999999998</v>
          </cell>
          <cell r="Z28">
            <v>118.556</v>
          </cell>
          <cell r="AA28">
            <v>118.556</v>
          </cell>
          <cell r="AB28">
            <v>237.113</v>
          </cell>
          <cell r="AC28">
            <v>711.33799999999997</v>
          </cell>
          <cell r="AD28">
            <v>2294.0929999999998</v>
          </cell>
          <cell r="AE28">
            <v>5513.8469999999998</v>
          </cell>
          <cell r="AF28">
            <v>1037.8030000000001</v>
          </cell>
          <cell r="AG28">
            <v>693.399</v>
          </cell>
          <cell r="AH28">
            <v>10724.705</v>
          </cell>
          <cell r="AI28">
            <v>23.896000000000001</v>
          </cell>
          <cell r="AJ28">
            <v>256277.55068000001</v>
          </cell>
          <cell r="AK28">
            <v>237.11260000000001</v>
          </cell>
        </row>
        <row r="29">
          <cell r="A29" t="str">
            <v>Bosnia and Herzegovina</v>
          </cell>
          <cell r="B29" t="str">
            <v>EUR</v>
          </cell>
          <cell r="C29">
            <v>2015</v>
          </cell>
          <cell r="D29">
            <v>172.49</v>
          </cell>
          <cell r="E29">
            <v>175.952</v>
          </cell>
          <cell r="F29">
            <v>165.89099999999999</v>
          </cell>
          <cell r="G29">
            <v>220.02500000000001</v>
          </cell>
          <cell r="H29">
            <v>227.15700000000001</v>
          </cell>
          <cell r="I29">
            <v>283.93900000000002</v>
          </cell>
          <cell r="J29">
            <v>305.82299999999998</v>
          </cell>
          <cell r="K29">
            <v>269.86</v>
          </cell>
          <cell r="L29">
            <v>278.29300000000001</v>
          </cell>
          <cell r="M29">
            <v>263.68</v>
          </cell>
          <cell r="N29">
            <v>307.08300000000003</v>
          </cell>
          <cell r="O29">
            <v>287.67099999999999</v>
          </cell>
          <cell r="P29">
            <v>264.07299999999998</v>
          </cell>
          <cell r="Q29">
            <v>208.75899999999999</v>
          </cell>
          <cell r="R29">
            <v>120.401</v>
          </cell>
          <cell r="S29">
            <v>129.25700000000001</v>
          </cell>
          <cell r="T29">
            <v>81.599000000000004</v>
          </cell>
          <cell r="U29">
            <v>37.206000000000003</v>
          </cell>
          <cell r="V29">
            <v>9.68</v>
          </cell>
          <cell r="W29">
            <v>1.3420000000000001</v>
          </cell>
          <cell r="X29">
            <v>0.23499999999999999</v>
          </cell>
          <cell r="Y29">
            <v>3810.4160000000002</v>
          </cell>
          <cell r="Z29">
            <v>17.248999999999999</v>
          </cell>
          <cell r="AA29">
            <v>17.248999999999999</v>
          </cell>
          <cell r="AB29">
            <v>34.497999999999998</v>
          </cell>
          <cell r="AC29">
            <v>103.494</v>
          </cell>
          <cell r="AD29">
            <v>341.84300000000002</v>
          </cell>
          <cell r="AE29">
            <v>1848.777</v>
          </cell>
          <cell r="AF29">
            <v>858.827</v>
          </cell>
          <cell r="AG29">
            <v>588.47900000000004</v>
          </cell>
          <cell r="AH29">
            <v>3810.4160000000002</v>
          </cell>
          <cell r="AI29">
            <v>8.9469999999999992</v>
          </cell>
          <cell r="AJ29">
            <v>34091.791952</v>
          </cell>
          <cell r="AK29">
            <v>34.498000000000005</v>
          </cell>
        </row>
        <row r="30">
          <cell r="A30" t="str">
            <v>Botswana</v>
          </cell>
          <cell r="B30" t="str">
            <v>AFR</v>
          </cell>
          <cell r="C30">
            <v>2015</v>
          </cell>
          <cell r="D30">
            <v>266.262</v>
          </cell>
          <cell r="E30">
            <v>236.661</v>
          </cell>
          <cell r="F30">
            <v>221.029</v>
          </cell>
          <cell r="G30">
            <v>219.89</v>
          </cell>
          <cell r="H30">
            <v>220.64</v>
          </cell>
          <cell r="I30">
            <v>221.99</v>
          </cell>
          <cell r="J30">
            <v>208.94300000000001</v>
          </cell>
          <cell r="K30">
            <v>171.24700000000001</v>
          </cell>
          <cell r="L30">
            <v>127.295</v>
          </cell>
          <cell r="M30">
            <v>96.099000000000004</v>
          </cell>
          <cell r="N30">
            <v>76.275999999999996</v>
          </cell>
          <cell r="O30">
            <v>63.648000000000003</v>
          </cell>
          <cell r="P30">
            <v>51.098999999999997</v>
          </cell>
          <cell r="Q30">
            <v>32.375</v>
          </cell>
          <cell r="R30">
            <v>23.472000000000001</v>
          </cell>
          <cell r="S30">
            <v>15.035</v>
          </cell>
          <cell r="T30">
            <v>7.3620000000000001</v>
          </cell>
          <cell r="U30">
            <v>2.4590000000000001</v>
          </cell>
          <cell r="V30">
            <v>0.627</v>
          </cell>
          <cell r="W30">
            <v>7.1999999999999995E-2</v>
          </cell>
          <cell r="X30">
            <v>4.0000000000000001E-3</v>
          </cell>
          <cell r="Y30">
            <v>2262.4850000000001</v>
          </cell>
          <cell r="Z30">
            <v>26.626000000000001</v>
          </cell>
          <cell r="AA30">
            <v>26.626000000000001</v>
          </cell>
          <cell r="AB30">
            <v>53.252000000000002</v>
          </cell>
          <cell r="AC30">
            <v>159.75700000000001</v>
          </cell>
          <cell r="AD30">
            <v>457.69</v>
          </cell>
          <cell r="AE30">
            <v>1266.104</v>
          </cell>
          <cell r="AF30">
            <v>191.023</v>
          </cell>
          <cell r="AG30">
            <v>81.406000000000006</v>
          </cell>
          <cell r="AH30">
            <v>2262.4839999999999</v>
          </cell>
          <cell r="AI30">
            <v>24.972000000000001</v>
          </cell>
          <cell r="AJ30">
            <v>56498.750447999999</v>
          </cell>
          <cell r="AK30">
            <v>53.252400000000002</v>
          </cell>
        </row>
        <row r="31">
          <cell r="A31" t="str">
            <v>Brazil</v>
          </cell>
          <cell r="B31" t="str">
            <v>AMR</v>
          </cell>
          <cell r="C31">
            <v>2015</v>
          </cell>
          <cell r="D31">
            <v>15032.203</v>
          </cell>
          <cell r="E31">
            <v>15407.519</v>
          </cell>
          <cell r="F31">
            <v>17422.670999999998</v>
          </cell>
          <cell r="G31">
            <v>17464.37</v>
          </cell>
          <cell r="H31">
            <v>16669.280999999999</v>
          </cell>
          <cell r="I31">
            <v>17399.922999999999</v>
          </cell>
          <cell r="J31">
            <v>17815.595000000001</v>
          </cell>
          <cell r="K31">
            <v>16287.325000000001</v>
          </cell>
          <cell r="L31">
            <v>14320.144</v>
          </cell>
          <cell r="M31">
            <v>13192.927</v>
          </cell>
          <cell r="N31">
            <v>12344.468000000001</v>
          </cell>
          <cell r="O31">
            <v>10099.486999999999</v>
          </cell>
          <cell r="P31">
            <v>8086.652</v>
          </cell>
          <cell r="Q31">
            <v>5971.65</v>
          </cell>
          <cell r="R31">
            <v>4185.3130000000001</v>
          </cell>
          <cell r="S31">
            <v>3061.652</v>
          </cell>
          <cell r="T31">
            <v>1796.4690000000001</v>
          </cell>
          <cell r="U31">
            <v>929.48699999999997</v>
          </cell>
          <cell r="V31">
            <v>296.93700000000001</v>
          </cell>
          <cell r="W31">
            <v>57.378</v>
          </cell>
          <cell r="X31">
            <v>6.077</v>
          </cell>
          <cell r="Y31">
            <v>207847.52799999996</v>
          </cell>
          <cell r="Z31">
            <v>1503.22</v>
          </cell>
          <cell r="AA31">
            <v>1503.22</v>
          </cell>
          <cell r="AB31">
            <v>3006.4409999999998</v>
          </cell>
          <cell r="AC31">
            <v>9019.3220000000001</v>
          </cell>
          <cell r="AD31">
            <v>32830.19</v>
          </cell>
          <cell r="AE31">
            <v>113149.565</v>
          </cell>
          <cell r="AF31">
            <v>30530.607</v>
          </cell>
          <cell r="AG31">
            <v>16304.963</v>
          </cell>
          <cell r="AH31">
            <v>207847.52799999999</v>
          </cell>
          <cell r="AI31">
            <v>14.727</v>
          </cell>
          <cell r="AJ31">
            <v>3060970.5448559998</v>
          </cell>
          <cell r="AK31">
            <v>3006.4405999999999</v>
          </cell>
        </row>
        <row r="32">
          <cell r="A32" t="str">
            <v>Brunei Darussalam</v>
          </cell>
          <cell r="B32" t="str">
            <v>WPR</v>
          </cell>
          <cell r="C32">
            <v>2015</v>
          </cell>
          <cell r="D32">
            <v>33.783000000000001</v>
          </cell>
          <cell r="E32">
            <v>30.36</v>
          </cell>
          <cell r="F32">
            <v>33.648000000000003</v>
          </cell>
          <cell r="G32">
            <v>35.645000000000003</v>
          </cell>
          <cell r="H32">
            <v>35.292999999999999</v>
          </cell>
          <cell r="I32">
            <v>38.494999999999997</v>
          </cell>
          <cell r="J32">
            <v>39.369999999999997</v>
          </cell>
          <cell r="K32">
            <v>36.999000000000002</v>
          </cell>
          <cell r="L32">
            <v>33.698999999999998</v>
          </cell>
          <cell r="M32">
            <v>29.91</v>
          </cell>
          <cell r="N32">
            <v>24.308</v>
          </cell>
          <cell r="O32">
            <v>19.387</v>
          </cell>
          <cell r="P32">
            <v>13.587999999999999</v>
          </cell>
          <cell r="Q32">
            <v>8.0340000000000007</v>
          </cell>
          <cell r="R32">
            <v>4.5659999999999998</v>
          </cell>
          <cell r="S32">
            <v>3.23</v>
          </cell>
          <cell r="T32">
            <v>1.8360000000000001</v>
          </cell>
          <cell r="U32">
            <v>0.76600000000000001</v>
          </cell>
          <cell r="V32">
            <v>0.22900000000000001</v>
          </cell>
          <cell r="W32">
            <v>3.7999999999999999E-2</v>
          </cell>
          <cell r="X32">
            <v>4.0000000000000001E-3</v>
          </cell>
          <cell r="Y32">
            <v>423.1880000000001</v>
          </cell>
          <cell r="Z32">
            <v>3.3780000000000001</v>
          </cell>
          <cell r="AA32">
            <v>3.3780000000000001</v>
          </cell>
          <cell r="AB32">
            <v>6.7569999999999997</v>
          </cell>
          <cell r="AC32">
            <v>20.27</v>
          </cell>
          <cell r="AD32">
            <v>64.007999999999996</v>
          </cell>
          <cell r="AE32">
            <v>249.411</v>
          </cell>
          <cell r="AF32">
            <v>57.283000000000001</v>
          </cell>
          <cell r="AG32">
            <v>18.702999999999999</v>
          </cell>
          <cell r="AH32">
            <v>423.18799999999999</v>
          </cell>
          <cell r="AI32">
            <v>16.042999999999999</v>
          </cell>
          <cell r="AJ32">
            <v>6789.2050839999993</v>
          </cell>
          <cell r="AK32">
            <v>6.7566000000000006</v>
          </cell>
        </row>
        <row r="33">
          <cell r="A33" t="str">
            <v>Bulgaria</v>
          </cell>
          <cell r="B33" t="str">
            <v>EUR</v>
          </cell>
          <cell r="C33">
            <v>2015</v>
          </cell>
          <cell r="D33">
            <v>337.02600000000001</v>
          </cell>
          <cell r="E33">
            <v>357.291</v>
          </cell>
          <cell r="F33">
            <v>316.95</v>
          </cell>
          <cell r="G33">
            <v>318.536</v>
          </cell>
          <cell r="H33">
            <v>375.09100000000001</v>
          </cell>
          <cell r="I33">
            <v>482.45400000000001</v>
          </cell>
          <cell r="J33">
            <v>491.959</v>
          </cell>
          <cell r="K33">
            <v>523.69500000000005</v>
          </cell>
          <cell r="L33">
            <v>538.25199999999995</v>
          </cell>
          <cell r="M33">
            <v>504.09199999999998</v>
          </cell>
          <cell r="N33">
            <v>479.53</v>
          </cell>
          <cell r="O33">
            <v>498.88600000000002</v>
          </cell>
          <cell r="P33">
            <v>494.10300000000001</v>
          </cell>
          <cell r="Q33">
            <v>478.35500000000002</v>
          </cell>
          <cell r="R33">
            <v>359.19200000000001</v>
          </cell>
          <cell r="S33">
            <v>275.51499999999999</v>
          </cell>
          <cell r="T33">
            <v>198.38399999999999</v>
          </cell>
          <cell r="U33">
            <v>91.846999999999994</v>
          </cell>
          <cell r="V33">
            <v>25.983000000000001</v>
          </cell>
          <cell r="W33">
            <v>2.4140000000000001</v>
          </cell>
          <cell r="X33">
            <v>0.23200000000000001</v>
          </cell>
          <cell r="Y33">
            <v>7149.7870000000012</v>
          </cell>
          <cell r="Z33">
            <v>33.703000000000003</v>
          </cell>
          <cell r="AA33">
            <v>33.703000000000003</v>
          </cell>
          <cell r="AB33">
            <v>67.405000000000001</v>
          </cell>
          <cell r="AC33">
            <v>202.21600000000001</v>
          </cell>
          <cell r="AD33">
            <v>674.24099999999999</v>
          </cell>
          <cell r="AE33">
            <v>3234.0790000000002</v>
          </cell>
          <cell r="AF33">
            <v>1472.519</v>
          </cell>
          <cell r="AG33">
            <v>1431.922</v>
          </cell>
          <cell r="AH33">
            <v>7149.7880000000005</v>
          </cell>
          <cell r="AI33">
            <v>9.4</v>
          </cell>
          <cell r="AJ33">
            <v>67208.007200000007</v>
          </cell>
          <cell r="AK33">
            <v>67.405200000000008</v>
          </cell>
        </row>
        <row r="34">
          <cell r="A34" t="str">
            <v>Burkina Faso</v>
          </cell>
          <cell r="B34" t="str">
            <v>AFR</v>
          </cell>
          <cell r="C34">
            <v>2015</v>
          </cell>
          <cell r="D34">
            <v>3143.9119999999998</v>
          </cell>
          <cell r="E34">
            <v>2756.9749999999999</v>
          </cell>
          <cell r="F34">
            <v>2350.1950000000002</v>
          </cell>
          <cell r="G34">
            <v>1968.6590000000001</v>
          </cell>
          <cell r="H34">
            <v>1641.9649999999999</v>
          </cell>
          <cell r="I34">
            <v>1367.268</v>
          </cell>
          <cell r="J34">
            <v>1147.3820000000001</v>
          </cell>
          <cell r="K34">
            <v>926.96500000000003</v>
          </cell>
          <cell r="L34">
            <v>723.81899999999996</v>
          </cell>
          <cell r="M34">
            <v>582.70699999999999</v>
          </cell>
          <cell r="N34">
            <v>453.94900000000001</v>
          </cell>
          <cell r="O34">
            <v>349.86799999999999</v>
          </cell>
          <cell r="P34">
            <v>258.584</v>
          </cell>
          <cell r="Q34">
            <v>189.553</v>
          </cell>
          <cell r="R34">
            <v>130.75399999999999</v>
          </cell>
          <cell r="S34">
            <v>72.641999999999996</v>
          </cell>
          <cell r="T34">
            <v>30.338000000000001</v>
          </cell>
          <cell r="U34">
            <v>8.5709999999999997</v>
          </cell>
          <cell r="V34">
            <v>1.347</v>
          </cell>
          <cell r="W34">
            <v>0.113</v>
          </cell>
          <cell r="X34">
            <v>4.0000000000000001E-3</v>
          </cell>
          <cell r="Y34">
            <v>18105.57</v>
          </cell>
          <cell r="Z34">
            <v>314.39100000000002</v>
          </cell>
          <cell r="AA34">
            <v>314.39100000000002</v>
          </cell>
          <cell r="AB34">
            <v>628.78200000000004</v>
          </cell>
          <cell r="AC34">
            <v>1886.347</v>
          </cell>
          <cell r="AD34">
            <v>5107.17</v>
          </cell>
          <cell r="AE34">
            <v>8358.7649999999994</v>
          </cell>
          <cell r="AF34">
            <v>1062.4010000000001</v>
          </cell>
          <cell r="AG34">
            <v>433.322</v>
          </cell>
          <cell r="AH34">
            <v>18105.569</v>
          </cell>
          <cell r="AI34">
            <v>40.024999999999999</v>
          </cell>
          <cell r="AJ34">
            <v>724675.39922499994</v>
          </cell>
          <cell r="AK34">
            <v>628.78239999999994</v>
          </cell>
        </row>
        <row r="35">
          <cell r="A35" t="str">
            <v>Burundi</v>
          </cell>
          <cell r="B35" t="str">
            <v>AFR</v>
          </cell>
          <cell r="C35">
            <v>2015</v>
          </cell>
          <cell r="D35">
            <v>2061.8969999999999</v>
          </cell>
          <cell r="E35">
            <v>1651.675</v>
          </cell>
          <cell r="F35">
            <v>1294.732</v>
          </cell>
          <cell r="G35">
            <v>1108.0329999999999</v>
          </cell>
          <cell r="H35">
            <v>1042.5070000000001</v>
          </cell>
          <cell r="I35">
            <v>944.029</v>
          </cell>
          <cell r="J35">
            <v>753.93799999999999</v>
          </cell>
          <cell r="K35">
            <v>547.10299999999995</v>
          </cell>
          <cell r="L35">
            <v>396.77699999999999</v>
          </cell>
          <cell r="M35">
            <v>348.36399999999998</v>
          </cell>
          <cell r="N35">
            <v>300.49</v>
          </cell>
          <cell r="O35">
            <v>261.33199999999999</v>
          </cell>
          <cell r="P35">
            <v>191.78200000000001</v>
          </cell>
          <cell r="Q35">
            <v>112.77800000000001</v>
          </cell>
          <cell r="R35">
            <v>76.751000000000005</v>
          </cell>
          <cell r="S35">
            <v>48.037999999999997</v>
          </cell>
          <cell r="T35">
            <v>25.812999999999999</v>
          </cell>
          <cell r="U35">
            <v>10.09</v>
          </cell>
          <cell r="V35">
            <v>2.484</v>
          </cell>
          <cell r="W35">
            <v>0.28599999999999998</v>
          </cell>
          <cell r="X35">
            <v>2.1999999999999999E-2</v>
          </cell>
          <cell r="Y35">
            <v>11178.921</v>
          </cell>
          <cell r="Z35">
            <v>206.19</v>
          </cell>
          <cell r="AA35">
            <v>206.19</v>
          </cell>
          <cell r="AB35">
            <v>412.37900000000002</v>
          </cell>
          <cell r="AC35">
            <v>1237.1379999999999</v>
          </cell>
          <cell r="AD35">
            <v>2946.4070000000002</v>
          </cell>
          <cell r="AE35">
            <v>5140.7510000000002</v>
          </cell>
          <cell r="AF35">
            <v>753.60400000000004</v>
          </cell>
          <cell r="AG35">
            <v>276.262</v>
          </cell>
          <cell r="AH35">
            <v>11178.921</v>
          </cell>
          <cell r="AI35">
            <v>43.866999999999997</v>
          </cell>
          <cell r="AJ35">
            <v>490385.72750699997</v>
          </cell>
          <cell r="AK35">
            <v>412.37939999999998</v>
          </cell>
        </row>
        <row r="36">
          <cell r="A36" t="str">
            <v>Cabo Verde</v>
          </cell>
          <cell r="B36" t="str">
            <v>AFR</v>
          </cell>
          <cell r="C36">
            <v>2015</v>
          </cell>
          <cell r="D36">
            <v>53.588999999999999</v>
          </cell>
          <cell r="E36">
            <v>51.323</v>
          </cell>
          <cell r="F36">
            <v>49.42</v>
          </cell>
          <cell r="G36">
            <v>54.246000000000002</v>
          </cell>
          <cell r="H36">
            <v>57.676000000000002</v>
          </cell>
          <cell r="I36">
            <v>53.99</v>
          </cell>
          <cell r="J36">
            <v>44.537999999999997</v>
          </cell>
          <cell r="K36">
            <v>32.808999999999997</v>
          </cell>
          <cell r="L36">
            <v>26.355</v>
          </cell>
          <cell r="M36">
            <v>23.99</v>
          </cell>
          <cell r="N36">
            <v>22.538</v>
          </cell>
          <cell r="O36">
            <v>15.282</v>
          </cell>
          <cell r="P36">
            <v>10.903</v>
          </cell>
          <cell r="Q36">
            <v>5.1310000000000002</v>
          </cell>
          <cell r="R36">
            <v>5.7409999999999997</v>
          </cell>
          <cell r="S36">
            <v>6.5890000000000004</v>
          </cell>
          <cell r="T36">
            <v>4.3890000000000002</v>
          </cell>
          <cell r="U36">
            <v>1.68</v>
          </cell>
          <cell r="V36">
            <v>0.26800000000000002</v>
          </cell>
          <cell r="W36">
            <v>4.1000000000000002E-2</v>
          </cell>
          <cell r="X36">
            <v>4.0000000000000001E-3</v>
          </cell>
          <cell r="Y36">
            <v>520.50200000000018</v>
          </cell>
          <cell r="Z36">
            <v>5.359</v>
          </cell>
          <cell r="AA36">
            <v>5.359</v>
          </cell>
          <cell r="AB36">
            <v>10.718</v>
          </cell>
          <cell r="AC36">
            <v>32.152999999999999</v>
          </cell>
          <cell r="AD36">
            <v>100.74299999999999</v>
          </cell>
          <cell r="AE36">
            <v>293.60399999999998</v>
          </cell>
          <cell r="AF36">
            <v>48.722999999999999</v>
          </cell>
          <cell r="AG36">
            <v>23.843</v>
          </cell>
          <cell r="AH36">
            <v>520.50199999999995</v>
          </cell>
          <cell r="AI36">
            <v>21.388000000000002</v>
          </cell>
          <cell r="AJ36">
            <v>11132.496776</v>
          </cell>
          <cell r="AK36">
            <v>10.7178</v>
          </cell>
        </row>
        <row r="37">
          <cell r="A37" t="str">
            <v>Cambodia</v>
          </cell>
          <cell r="B37" t="str">
            <v>WPR</v>
          </cell>
          <cell r="C37">
            <v>2015</v>
          </cell>
          <cell r="D37">
            <v>1771.5530000000001</v>
          </cell>
          <cell r="E37">
            <v>1660.5419999999999</v>
          </cell>
          <cell r="F37">
            <v>1490.876</v>
          </cell>
          <cell r="G37">
            <v>1573.2739999999999</v>
          </cell>
          <cell r="H37">
            <v>1636.4880000000001</v>
          </cell>
          <cell r="I37">
            <v>1281.7550000000001</v>
          </cell>
          <cell r="J37">
            <v>1690.2139999999999</v>
          </cell>
          <cell r="K37">
            <v>650.55799999999999</v>
          </cell>
          <cell r="L37">
            <v>830.12699999999995</v>
          </cell>
          <cell r="M37">
            <v>762.81100000000004</v>
          </cell>
          <cell r="N37">
            <v>687.43399999999997</v>
          </cell>
          <cell r="O37">
            <v>489.52</v>
          </cell>
          <cell r="P37">
            <v>411.25799999999998</v>
          </cell>
          <cell r="Q37">
            <v>269.99200000000002</v>
          </cell>
          <cell r="R37">
            <v>181.726</v>
          </cell>
          <cell r="S37">
            <v>111.17</v>
          </cell>
          <cell r="T37">
            <v>55.9</v>
          </cell>
          <cell r="U37">
            <v>18.25</v>
          </cell>
          <cell r="V37">
            <v>3.9590000000000001</v>
          </cell>
          <cell r="W37">
            <v>0.46200000000000002</v>
          </cell>
          <cell r="X37">
            <v>0.03</v>
          </cell>
          <cell r="Y37">
            <v>15577.899000000003</v>
          </cell>
          <cell r="Z37">
            <v>177.155</v>
          </cell>
          <cell r="AA37">
            <v>177.155</v>
          </cell>
          <cell r="AB37">
            <v>354.31099999999998</v>
          </cell>
          <cell r="AC37">
            <v>1062.932</v>
          </cell>
          <cell r="AD37">
            <v>3151.4180000000001</v>
          </cell>
          <cell r="AE37">
            <v>8425.2270000000008</v>
          </cell>
          <cell r="AF37">
            <v>1588.212</v>
          </cell>
          <cell r="AG37">
            <v>641.48900000000003</v>
          </cell>
          <cell r="AH37">
            <v>15577.898999999999</v>
          </cell>
          <cell r="AI37">
            <v>24.119</v>
          </cell>
          <cell r="AJ37">
            <v>375723.34598099999</v>
          </cell>
          <cell r="AK37">
            <v>354.31060000000002</v>
          </cell>
        </row>
        <row r="38">
          <cell r="A38" t="str">
            <v>Cameroon</v>
          </cell>
          <cell r="B38" t="str">
            <v>AFR</v>
          </cell>
          <cell r="C38">
            <v>2015</v>
          </cell>
          <cell r="D38">
            <v>3737.9250000000002</v>
          </cell>
          <cell r="E38">
            <v>3294.047</v>
          </cell>
          <cell r="F38">
            <v>2894.6</v>
          </cell>
          <cell r="G38">
            <v>2510.192</v>
          </cell>
          <cell r="H38">
            <v>2222.7530000000002</v>
          </cell>
          <cell r="I38">
            <v>1930.2650000000001</v>
          </cell>
          <cell r="J38">
            <v>1588.46</v>
          </cell>
          <cell r="K38">
            <v>1231.9010000000001</v>
          </cell>
          <cell r="L38">
            <v>964.32299999999998</v>
          </cell>
          <cell r="M38">
            <v>761.17700000000002</v>
          </cell>
          <cell r="N38">
            <v>602.726</v>
          </cell>
          <cell r="O38">
            <v>475.28699999999998</v>
          </cell>
          <cell r="P38">
            <v>382.20600000000002</v>
          </cell>
          <cell r="Q38">
            <v>298.28699999999998</v>
          </cell>
          <cell r="R38">
            <v>214.32300000000001</v>
          </cell>
          <cell r="S38">
            <v>134.624</v>
          </cell>
          <cell r="T38">
            <v>68.674000000000007</v>
          </cell>
          <cell r="U38">
            <v>25.399000000000001</v>
          </cell>
          <cell r="V38">
            <v>6.093</v>
          </cell>
          <cell r="W38">
            <v>0.84899999999999998</v>
          </cell>
          <cell r="X38">
            <v>6.8000000000000005E-2</v>
          </cell>
          <cell r="Y38">
            <v>23344.178999999996</v>
          </cell>
          <cell r="Z38">
            <v>373.79300000000001</v>
          </cell>
          <cell r="AA38">
            <v>373.79300000000001</v>
          </cell>
          <cell r="AB38">
            <v>747.58500000000004</v>
          </cell>
          <cell r="AC38">
            <v>2242.7550000000001</v>
          </cell>
          <cell r="AD38">
            <v>6188.6469999999999</v>
          </cell>
          <cell r="AE38">
            <v>11209.071</v>
          </cell>
          <cell r="AF38">
            <v>1460.2190000000001</v>
          </cell>
          <cell r="AG38">
            <v>748.31700000000001</v>
          </cell>
          <cell r="AH38">
            <v>23344.18</v>
          </cell>
          <cell r="AI38">
            <v>36.735999999999997</v>
          </cell>
          <cell r="AJ38">
            <v>857571.7964799999</v>
          </cell>
          <cell r="AK38">
            <v>747.58500000000004</v>
          </cell>
        </row>
        <row r="39">
          <cell r="A39" t="str">
            <v>Canada</v>
          </cell>
          <cell r="B39" t="str">
            <v>AMR</v>
          </cell>
          <cell r="C39">
            <v>2015</v>
          </cell>
          <cell r="D39">
            <v>1942.489</v>
          </cell>
          <cell r="E39">
            <v>1947.3309999999999</v>
          </cell>
          <cell r="F39">
            <v>1850.5260000000001</v>
          </cell>
          <cell r="G39">
            <v>2115.0700000000002</v>
          </cell>
          <cell r="H39">
            <v>2493.2950000000001</v>
          </cell>
          <cell r="I39">
            <v>2449.9459999999999</v>
          </cell>
          <cell r="J39">
            <v>2525.692</v>
          </cell>
          <cell r="K39">
            <v>2385.855</v>
          </cell>
          <cell r="L39">
            <v>2343.89</v>
          </cell>
          <cell r="M39">
            <v>2422.8240000000001</v>
          </cell>
          <cell r="N39">
            <v>2814.1709999999998</v>
          </cell>
          <cell r="O39">
            <v>2627.8910000000001</v>
          </cell>
          <cell r="P39">
            <v>2221.7600000000002</v>
          </cell>
          <cell r="Q39">
            <v>1931.748</v>
          </cell>
          <cell r="R39">
            <v>1372.63</v>
          </cell>
          <cell r="S39">
            <v>986.51300000000003</v>
          </cell>
          <cell r="T39">
            <v>740.11599999999999</v>
          </cell>
          <cell r="U39">
            <v>489.637</v>
          </cell>
          <cell r="V39">
            <v>217.83600000000001</v>
          </cell>
          <cell r="W39">
            <v>52.968000000000004</v>
          </cell>
          <cell r="X39">
            <v>7.7389999999999999</v>
          </cell>
          <cell r="Y39">
            <v>35939.927000000003</v>
          </cell>
          <cell r="Z39">
            <v>194.249</v>
          </cell>
          <cell r="AA39">
            <v>194.249</v>
          </cell>
          <cell r="AB39">
            <v>388.49799999999999</v>
          </cell>
          <cell r="AC39">
            <v>1165.4929999999999</v>
          </cell>
          <cell r="AD39">
            <v>3797.857</v>
          </cell>
          <cell r="AE39">
            <v>16736.572</v>
          </cell>
          <cell r="AF39">
            <v>7663.8220000000001</v>
          </cell>
          <cell r="AG39">
            <v>5799.1869999999999</v>
          </cell>
          <cell r="AH39">
            <v>35939.926999999996</v>
          </cell>
          <cell r="AI39">
            <v>10.9</v>
          </cell>
          <cell r="AJ39">
            <v>391745.20429999998</v>
          </cell>
          <cell r="AK39">
            <v>388.49779999999998</v>
          </cell>
        </row>
        <row r="40">
          <cell r="A40" t="str">
            <v>Central African Republic</v>
          </cell>
          <cell r="B40" t="str">
            <v>AFR</v>
          </cell>
          <cell r="C40">
            <v>2015</v>
          </cell>
          <cell r="D40">
            <v>708.09500000000003</v>
          </cell>
          <cell r="E40">
            <v>620.82100000000003</v>
          </cell>
          <cell r="F40">
            <v>584.76900000000001</v>
          </cell>
          <cell r="G40">
            <v>535</v>
          </cell>
          <cell r="H40">
            <v>471.47699999999998</v>
          </cell>
          <cell r="I40">
            <v>422.57900000000001</v>
          </cell>
          <cell r="J40">
            <v>352.13799999999998</v>
          </cell>
          <cell r="K40">
            <v>274.447</v>
          </cell>
          <cell r="L40">
            <v>211.52099999999999</v>
          </cell>
          <cell r="M40">
            <v>168.38399999999999</v>
          </cell>
          <cell r="N40">
            <v>142.059</v>
          </cell>
          <cell r="O40">
            <v>121.79600000000001</v>
          </cell>
          <cell r="P40">
            <v>98.26</v>
          </cell>
          <cell r="Q40">
            <v>74.590999999999994</v>
          </cell>
          <cell r="R40">
            <v>55.000999999999998</v>
          </cell>
          <cell r="S40">
            <v>34.387999999999998</v>
          </cell>
          <cell r="T40">
            <v>17.178000000000001</v>
          </cell>
          <cell r="U40">
            <v>6.173</v>
          </cell>
          <cell r="V40">
            <v>1.4</v>
          </cell>
          <cell r="W40">
            <v>0.182</v>
          </cell>
          <cell r="X40">
            <v>1.4999999999999999E-2</v>
          </cell>
          <cell r="Y40">
            <v>4900.2740000000013</v>
          </cell>
          <cell r="Z40">
            <v>70.81</v>
          </cell>
          <cell r="AA40">
            <v>70.81</v>
          </cell>
          <cell r="AB40">
            <v>141.619</v>
          </cell>
          <cell r="AC40">
            <v>424.85700000000003</v>
          </cell>
          <cell r="AD40">
            <v>1205.5899999999999</v>
          </cell>
          <cell r="AE40">
            <v>2435.5459999999998</v>
          </cell>
          <cell r="AF40">
            <v>362.11500000000001</v>
          </cell>
          <cell r="AG40">
            <v>188.928</v>
          </cell>
          <cell r="AH40">
            <v>4900.2749999999996</v>
          </cell>
          <cell r="AI40">
            <v>33.774000000000001</v>
          </cell>
          <cell r="AJ40">
            <v>165501.88785</v>
          </cell>
          <cell r="AK40">
            <v>141.619</v>
          </cell>
        </row>
        <row r="41">
          <cell r="A41" t="str">
            <v>Chad</v>
          </cell>
          <cell r="B41" t="str">
            <v>AFR</v>
          </cell>
          <cell r="C41">
            <v>2015</v>
          </cell>
          <cell r="D41">
            <v>2632.3470000000002</v>
          </cell>
          <cell r="E41">
            <v>2200.2809999999999</v>
          </cell>
          <cell r="F41">
            <v>1866.1010000000001</v>
          </cell>
          <cell r="G41">
            <v>1562.2929999999999</v>
          </cell>
          <cell r="H41">
            <v>1279.0029999999999</v>
          </cell>
          <cell r="I41">
            <v>1025.7059999999999</v>
          </cell>
          <cell r="J41">
            <v>817.59799999999996</v>
          </cell>
          <cell r="K41">
            <v>641.11800000000005</v>
          </cell>
          <cell r="L41">
            <v>496.82400000000001</v>
          </cell>
          <cell r="M41">
            <v>384.52</v>
          </cell>
          <cell r="N41">
            <v>314.52699999999999</v>
          </cell>
          <cell r="O41">
            <v>261.82299999999998</v>
          </cell>
          <cell r="P41">
            <v>211.309</v>
          </cell>
          <cell r="Q41">
            <v>141.25800000000001</v>
          </cell>
          <cell r="R41">
            <v>100.197</v>
          </cell>
          <cell r="S41">
            <v>60.606000000000002</v>
          </cell>
          <cell r="T41">
            <v>29.196000000000002</v>
          </cell>
          <cell r="U41">
            <v>10.16</v>
          </cell>
          <cell r="V41">
            <v>2.29</v>
          </cell>
          <cell r="W41">
            <v>0.29299999999999998</v>
          </cell>
          <cell r="X41">
            <v>2.1999999999999999E-2</v>
          </cell>
          <cell r="Y41">
            <v>14037.472000000003</v>
          </cell>
          <cell r="Z41">
            <v>263.23500000000001</v>
          </cell>
          <cell r="AA41">
            <v>263.23500000000001</v>
          </cell>
          <cell r="AB41">
            <v>526.46900000000005</v>
          </cell>
          <cell r="AC41">
            <v>1579.4079999999999</v>
          </cell>
          <cell r="AD41">
            <v>4066.3820000000001</v>
          </cell>
          <cell r="AE41">
            <v>6207.0619999999999</v>
          </cell>
          <cell r="AF41">
            <v>787.65899999999999</v>
          </cell>
          <cell r="AG41">
            <v>344.02199999999999</v>
          </cell>
          <cell r="AH41">
            <v>14037.472</v>
          </cell>
          <cell r="AI41">
            <v>45.264000000000003</v>
          </cell>
          <cell r="AJ41">
            <v>635392.13260800007</v>
          </cell>
          <cell r="AK41">
            <v>526.46940000000006</v>
          </cell>
        </row>
        <row r="42">
          <cell r="A42" t="str">
            <v>Chile</v>
          </cell>
          <cell r="B42" t="str">
            <v>AMR</v>
          </cell>
          <cell r="C42">
            <v>2015</v>
          </cell>
          <cell r="D42">
            <v>1170.4110000000001</v>
          </cell>
          <cell r="E42">
            <v>1199.567</v>
          </cell>
          <cell r="F42">
            <v>1246.0219999999999</v>
          </cell>
          <cell r="G42">
            <v>1321.6880000000001</v>
          </cell>
          <cell r="H42">
            <v>1414.818</v>
          </cell>
          <cell r="I42">
            <v>1450.979</v>
          </cell>
          <cell r="J42">
            <v>1327.883</v>
          </cell>
          <cell r="K42">
            <v>1252.7719999999999</v>
          </cell>
          <cell r="L42">
            <v>1262.056</v>
          </cell>
          <cell r="M42">
            <v>1286.866</v>
          </cell>
          <cell r="N42">
            <v>1176.566</v>
          </cell>
          <cell r="O42">
            <v>1020.8049999999999</v>
          </cell>
          <cell r="P42">
            <v>842.87199999999996</v>
          </cell>
          <cell r="Q42">
            <v>639.95500000000004</v>
          </cell>
          <cell r="R42">
            <v>497.154</v>
          </cell>
          <cell r="S42">
            <v>345.93400000000003</v>
          </cell>
          <cell r="T42">
            <v>243.21100000000001</v>
          </cell>
          <cell r="U42">
            <v>149.48599999999999</v>
          </cell>
          <cell r="V42">
            <v>69.394999999999996</v>
          </cell>
          <cell r="W42">
            <v>24.114999999999998</v>
          </cell>
          <cell r="X42">
            <v>5.5860000000000003</v>
          </cell>
          <cell r="Y42">
            <v>17948.141000000003</v>
          </cell>
          <cell r="Z42">
            <v>117.041</v>
          </cell>
          <cell r="AA42">
            <v>117.041</v>
          </cell>
          <cell r="AB42">
            <v>234.08199999999999</v>
          </cell>
          <cell r="AC42">
            <v>702.24699999999996</v>
          </cell>
          <cell r="AD42">
            <v>2445.5889999999999</v>
          </cell>
          <cell r="AE42">
            <v>9317.0619999999999</v>
          </cell>
          <cell r="AF42">
            <v>3040.2429999999999</v>
          </cell>
          <cell r="AG42">
            <v>1974.836</v>
          </cell>
          <cell r="AH42">
            <v>17948.141</v>
          </cell>
          <cell r="AI42">
            <v>13.212999999999999</v>
          </cell>
          <cell r="AJ42">
            <v>237148.78703299997</v>
          </cell>
          <cell r="AK42">
            <v>234.0822</v>
          </cell>
        </row>
        <row r="43">
          <cell r="A43" t="str">
            <v>China</v>
          </cell>
          <cell r="B43" t="str">
            <v>WPR</v>
          </cell>
          <cell r="C43">
            <v>2015</v>
          </cell>
          <cell r="D43">
            <v>83185.944000000003</v>
          </cell>
          <cell r="E43">
            <v>78637.403999999995</v>
          </cell>
          <cell r="F43">
            <v>75291.907999999996</v>
          </cell>
          <cell r="G43">
            <v>78930.129000000001</v>
          </cell>
          <cell r="H43">
            <v>106138.61199999999</v>
          </cell>
          <cell r="I43">
            <v>129085.568</v>
          </cell>
          <cell r="J43">
            <v>99374.546000000002</v>
          </cell>
          <cell r="K43">
            <v>95219.097999999998</v>
          </cell>
          <cell r="L43">
            <v>119092.005</v>
          </cell>
          <cell r="M43">
            <v>123525.40399999999</v>
          </cell>
          <cell r="N43">
            <v>99395.399000000005</v>
          </cell>
          <cell r="O43">
            <v>78933.376999999993</v>
          </cell>
          <cell r="P43">
            <v>77810.271999999997</v>
          </cell>
          <cell r="Q43">
            <v>51161.150999999998</v>
          </cell>
          <cell r="R43">
            <v>33752.396000000001</v>
          </cell>
          <cell r="S43">
            <v>24156.347000000002</v>
          </cell>
          <cell r="T43">
            <v>14259.709000000001</v>
          </cell>
          <cell r="U43">
            <v>5938.9350000000004</v>
          </cell>
          <cell r="V43">
            <v>1742.2360000000001</v>
          </cell>
          <cell r="W43">
            <v>370.846</v>
          </cell>
          <cell r="X43">
            <v>47.656999999999996</v>
          </cell>
          <cell r="Y43">
            <v>1376048.9430000002</v>
          </cell>
          <cell r="Z43">
            <v>8318.5939999999991</v>
          </cell>
          <cell r="AA43">
            <v>8318.5939999999991</v>
          </cell>
          <cell r="AB43">
            <v>16637.188999999998</v>
          </cell>
          <cell r="AC43">
            <v>49911.565999999999</v>
          </cell>
          <cell r="AD43">
            <v>153929.31200000001</v>
          </cell>
          <cell r="AE43">
            <v>751365.36199999996</v>
          </cell>
          <cell r="AF43">
            <v>256139.04800000001</v>
          </cell>
          <cell r="AG43">
            <v>131429.277</v>
          </cell>
          <cell r="AH43">
            <v>1376048.942</v>
          </cell>
          <cell r="AI43">
            <v>12.4</v>
          </cell>
          <cell r="AJ43">
            <v>17063006.880800001</v>
          </cell>
          <cell r="AK43">
            <v>16637.1888</v>
          </cell>
        </row>
        <row r="44">
          <cell r="A44" t="str">
            <v>Colombia</v>
          </cell>
          <cell r="B44" t="str">
            <v>AMR</v>
          </cell>
          <cell r="C44">
            <v>2015</v>
          </cell>
          <cell r="D44">
            <v>3738.2779999999998</v>
          </cell>
          <cell r="E44">
            <v>3905.2930000000001</v>
          </cell>
          <cell r="F44">
            <v>4069.625</v>
          </cell>
          <cell r="G44">
            <v>4069.76</v>
          </cell>
          <cell r="H44">
            <v>4198.2299999999996</v>
          </cell>
          <cell r="I44">
            <v>4094.029</v>
          </cell>
          <cell r="J44">
            <v>3932.6819999999998</v>
          </cell>
          <cell r="K44">
            <v>3553.127</v>
          </cell>
          <cell r="L44">
            <v>3153.8829999999998</v>
          </cell>
          <cell r="M44">
            <v>3196.2919999999999</v>
          </cell>
          <cell r="N44">
            <v>2806.5</v>
          </cell>
          <cell r="O44">
            <v>2284.85</v>
          </cell>
          <cell r="P44">
            <v>1831.3340000000001</v>
          </cell>
          <cell r="Q44">
            <v>1315.374</v>
          </cell>
          <cell r="R44">
            <v>862.17600000000004</v>
          </cell>
          <cell r="S44">
            <v>574.38900000000001</v>
          </cell>
          <cell r="T44">
            <v>358.09899999999999</v>
          </cell>
          <cell r="U44">
            <v>188.49700000000001</v>
          </cell>
          <cell r="V44">
            <v>75.465000000000003</v>
          </cell>
          <cell r="W44">
            <v>18.138999999999999</v>
          </cell>
          <cell r="X44">
            <v>2.6819999999999999</v>
          </cell>
          <cell r="Y44">
            <v>48228.704000000012</v>
          </cell>
          <cell r="Z44">
            <v>373.82799999999997</v>
          </cell>
          <cell r="AA44">
            <v>373.82799999999997</v>
          </cell>
          <cell r="AB44">
            <v>747.65599999999995</v>
          </cell>
          <cell r="AC44">
            <v>2242.9670000000001</v>
          </cell>
          <cell r="AD44">
            <v>7974.9179999999997</v>
          </cell>
          <cell r="AE44">
            <v>26198.003000000001</v>
          </cell>
          <cell r="AF44">
            <v>6922.6840000000002</v>
          </cell>
          <cell r="AG44">
            <v>3394.8209999999999</v>
          </cell>
          <cell r="AH44">
            <v>48228.705000000002</v>
          </cell>
          <cell r="AI44">
            <v>15.773</v>
          </cell>
          <cell r="AJ44">
            <v>760711.36396500003</v>
          </cell>
          <cell r="AK44">
            <v>747.65559999999994</v>
          </cell>
        </row>
        <row r="45">
          <cell r="A45" t="str">
            <v>Comoros</v>
          </cell>
          <cell r="B45" t="str">
            <v>AFR</v>
          </cell>
          <cell r="C45">
            <v>2015</v>
          </cell>
          <cell r="D45">
            <v>119.289</v>
          </cell>
          <cell r="E45">
            <v>105.41200000000001</v>
          </cell>
          <cell r="F45">
            <v>92.846999999999994</v>
          </cell>
          <cell r="G45">
            <v>82.42</v>
          </cell>
          <cell r="H45">
            <v>73.575000000000003</v>
          </cell>
          <cell r="I45">
            <v>66.316999999999993</v>
          </cell>
          <cell r="J45">
            <v>56.668999999999997</v>
          </cell>
          <cell r="K45">
            <v>45.405999999999999</v>
          </cell>
          <cell r="L45">
            <v>36.209000000000003</v>
          </cell>
          <cell r="M45">
            <v>29.878</v>
          </cell>
          <cell r="N45">
            <v>24.629000000000001</v>
          </cell>
          <cell r="O45">
            <v>19.565999999999999</v>
          </cell>
          <cell r="P45">
            <v>14.231</v>
          </cell>
          <cell r="Q45">
            <v>8.8770000000000007</v>
          </cell>
          <cell r="R45">
            <v>6.4240000000000004</v>
          </cell>
          <cell r="S45">
            <v>3.9769999999999999</v>
          </cell>
          <cell r="T45">
            <v>1.917</v>
          </cell>
          <cell r="U45">
            <v>0.66500000000000004</v>
          </cell>
          <cell r="V45">
            <v>0.14699999999999999</v>
          </cell>
          <cell r="W45">
            <v>1.7999999999999999E-2</v>
          </cell>
          <cell r="X45">
            <v>1E-3</v>
          </cell>
          <cell r="Y45">
            <v>788.47400000000005</v>
          </cell>
          <cell r="Z45">
            <v>11.929</v>
          </cell>
          <cell r="AA45">
            <v>11.929</v>
          </cell>
          <cell r="AB45">
            <v>23.858000000000001</v>
          </cell>
          <cell r="AC45">
            <v>71.572999999999993</v>
          </cell>
          <cell r="AD45">
            <v>198.25899999999999</v>
          </cell>
          <cell r="AE45">
            <v>390.47399999999999</v>
          </cell>
          <cell r="AF45">
            <v>58.426000000000002</v>
          </cell>
          <cell r="AG45">
            <v>22.026</v>
          </cell>
          <cell r="AH45">
            <v>788.47399999999993</v>
          </cell>
          <cell r="AI45">
            <v>33.896999999999998</v>
          </cell>
          <cell r="AJ45">
            <v>26726.903177999997</v>
          </cell>
          <cell r="AK45">
            <v>23.857800000000001</v>
          </cell>
        </row>
        <row r="46">
          <cell r="A46" t="str">
            <v>Congo</v>
          </cell>
          <cell r="B46" t="str">
            <v>AFR</v>
          </cell>
          <cell r="C46">
            <v>2015</v>
          </cell>
          <cell r="D46">
            <v>759.04200000000003</v>
          </cell>
          <cell r="E46">
            <v>656.31500000000005</v>
          </cell>
          <cell r="F46">
            <v>554.32299999999998</v>
          </cell>
          <cell r="G46">
            <v>465.65899999999999</v>
          </cell>
          <cell r="H46">
            <v>391.416</v>
          </cell>
          <cell r="I46">
            <v>346.351</v>
          </cell>
          <cell r="J46">
            <v>308.738</v>
          </cell>
          <cell r="K46">
            <v>266.48599999999999</v>
          </cell>
          <cell r="L46">
            <v>213.33799999999999</v>
          </cell>
          <cell r="M46">
            <v>166.03299999999999</v>
          </cell>
          <cell r="N46">
            <v>131.49600000000001</v>
          </cell>
          <cell r="O46">
            <v>106.086</v>
          </cell>
          <cell r="P46">
            <v>85.903999999999996</v>
          </cell>
          <cell r="Q46">
            <v>66.263999999999996</v>
          </cell>
          <cell r="R46">
            <v>48.027000000000001</v>
          </cell>
          <cell r="S46">
            <v>30.76</v>
          </cell>
          <cell r="T46">
            <v>16.106999999999999</v>
          </cell>
          <cell r="U46">
            <v>6.1920000000000002</v>
          </cell>
          <cell r="V46">
            <v>1.5489999999999999</v>
          </cell>
          <cell r="W46">
            <v>0.22500000000000001</v>
          </cell>
          <cell r="X46">
            <v>1.9E-2</v>
          </cell>
          <cell r="Y46">
            <v>4620.3300000000008</v>
          </cell>
          <cell r="Z46">
            <v>75.903999999999996</v>
          </cell>
          <cell r="AA46">
            <v>75.903999999999996</v>
          </cell>
          <cell r="AB46">
            <v>151.80799999999999</v>
          </cell>
          <cell r="AC46">
            <v>455.42500000000001</v>
          </cell>
          <cell r="AD46">
            <v>1210.6379999999999</v>
          </cell>
          <cell r="AE46">
            <v>2158.0210000000002</v>
          </cell>
          <cell r="AF46">
            <v>323.48599999999999</v>
          </cell>
          <cell r="AG46">
            <v>169.143</v>
          </cell>
          <cell r="AH46">
            <v>4620.3289999999997</v>
          </cell>
          <cell r="AI46">
            <v>36.536000000000001</v>
          </cell>
          <cell r="AJ46">
            <v>168808.340344</v>
          </cell>
          <cell r="AK46">
            <v>151.80840000000001</v>
          </cell>
        </row>
        <row r="47">
          <cell r="A47" t="str">
            <v>Costa Rica</v>
          </cell>
          <cell r="B47" t="str">
            <v>AMR</v>
          </cell>
          <cell r="C47">
            <v>2015</v>
          </cell>
          <cell r="D47">
            <v>350.327</v>
          </cell>
          <cell r="E47">
            <v>360.48700000000002</v>
          </cell>
          <cell r="F47">
            <v>361.75299999999999</v>
          </cell>
          <cell r="G47">
            <v>397.17500000000001</v>
          </cell>
          <cell r="H47">
            <v>412.72800000000001</v>
          </cell>
          <cell r="I47">
            <v>414.01600000000002</v>
          </cell>
          <cell r="J47">
            <v>390.29899999999998</v>
          </cell>
          <cell r="K47">
            <v>346.36</v>
          </cell>
          <cell r="L47">
            <v>304.98200000000003</v>
          </cell>
          <cell r="M47">
            <v>311.93200000000002</v>
          </cell>
          <cell r="N47">
            <v>297.92700000000002</v>
          </cell>
          <cell r="O47">
            <v>246.44800000000001</v>
          </cell>
          <cell r="P47">
            <v>185.46700000000001</v>
          </cell>
          <cell r="Q47">
            <v>154.18299999999999</v>
          </cell>
          <cell r="R47">
            <v>108.34099999999999</v>
          </cell>
          <cell r="S47">
            <v>75.876000000000005</v>
          </cell>
          <cell r="T47">
            <v>48.698999999999998</v>
          </cell>
          <cell r="U47">
            <v>26.8</v>
          </cell>
          <cell r="V47">
            <v>10.755000000000001</v>
          </cell>
          <cell r="W47">
            <v>2.8610000000000002</v>
          </cell>
          <cell r="X47">
            <v>0.434</v>
          </cell>
          <cell r="Y47">
            <v>4807.8500000000004</v>
          </cell>
          <cell r="Z47">
            <v>35.033000000000001</v>
          </cell>
          <cell r="AA47">
            <v>35.033000000000001</v>
          </cell>
          <cell r="AB47">
            <v>70.064999999999998</v>
          </cell>
          <cell r="AC47">
            <v>210.196</v>
          </cell>
          <cell r="AD47">
            <v>722.24</v>
          </cell>
          <cell r="AE47">
            <v>2577.4920000000002</v>
          </cell>
          <cell r="AF47">
            <v>729.84199999999998</v>
          </cell>
          <cell r="AG47">
            <v>427.94900000000001</v>
          </cell>
          <cell r="AH47">
            <v>4807.8499999999995</v>
          </cell>
          <cell r="AI47">
            <v>14.768000000000001</v>
          </cell>
          <cell r="AJ47">
            <v>71002.328799999988</v>
          </cell>
          <cell r="AK47">
            <v>70.065399999999997</v>
          </cell>
        </row>
        <row r="48">
          <cell r="A48" t="str">
            <v>Côte d'Ivoire</v>
          </cell>
          <cell r="B48" t="str">
            <v>AFR</v>
          </cell>
          <cell r="C48">
            <v>2015</v>
          </cell>
          <cell r="D48">
            <v>3667.067</v>
          </cell>
          <cell r="E48">
            <v>3156.7159999999999</v>
          </cell>
          <cell r="F48">
            <v>2818.5479999999998</v>
          </cell>
          <cell r="G48">
            <v>2509.9859999999999</v>
          </cell>
          <cell r="H48">
            <v>2094.252</v>
          </cell>
          <cell r="I48">
            <v>1711.06</v>
          </cell>
          <cell r="J48">
            <v>1420.22</v>
          </cell>
          <cell r="K48">
            <v>1209.653</v>
          </cell>
          <cell r="L48">
            <v>996.34299999999996</v>
          </cell>
          <cell r="M48">
            <v>815.99599999999998</v>
          </cell>
          <cell r="N48">
            <v>666.49699999999996</v>
          </cell>
          <cell r="O48">
            <v>534.75400000000002</v>
          </cell>
          <cell r="P48">
            <v>413.30700000000002</v>
          </cell>
          <cell r="Q48">
            <v>311.04399999999998</v>
          </cell>
          <cell r="R48">
            <v>206.13900000000001</v>
          </cell>
          <cell r="S48">
            <v>110.861</v>
          </cell>
          <cell r="T48">
            <v>44.661999999999999</v>
          </cell>
          <cell r="U48">
            <v>12.163</v>
          </cell>
          <cell r="V48">
            <v>2.0609999999999999</v>
          </cell>
          <cell r="W48">
            <v>0.21299999999999999</v>
          </cell>
          <cell r="X48">
            <v>1.4E-2</v>
          </cell>
          <cell r="Y48">
            <v>22701.556</v>
          </cell>
          <cell r="Z48">
            <v>366.70699999999999</v>
          </cell>
          <cell r="AA48">
            <v>366.70699999999999</v>
          </cell>
          <cell r="AB48">
            <v>733.41300000000001</v>
          </cell>
          <cell r="AC48">
            <v>2200.2399999999998</v>
          </cell>
          <cell r="AD48">
            <v>5975.2640000000001</v>
          </cell>
          <cell r="AE48">
            <v>10757.51</v>
          </cell>
          <cell r="AF48">
            <v>1614.558</v>
          </cell>
          <cell r="AG48">
            <v>687.15700000000004</v>
          </cell>
          <cell r="AH48">
            <v>22701.556</v>
          </cell>
          <cell r="AI48">
            <v>37.118000000000002</v>
          </cell>
          <cell r="AJ48">
            <v>842636.35560800007</v>
          </cell>
          <cell r="AK48">
            <v>733.41340000000002</v>
          </cell>
        </row>
        <row r="49">
          <cell r="A49" t="str">
            <v>Croatia</v>
          </cell>
          <cell r="B49" t="str">
            <v>EUR</v>
          </cell>
          <cell r="C49">
            <v>2015</v>
          </cell>
          <cell r="D49">
            <v>207.31299999999999</v>
          </cell>
          <cell r="E49">
            <v>217.27600000000001</v>
          </cell>
          <cell r="F49">
            <v>206.822</v>
          </cell>
          <cell r="G49">
            <v>240.86600000000001</v>
          </cell>
          <cell r="H49">
            <v>233.94</v>
          </cell>
          <cell r="I49">
            <v>267.20100000000002</v>
          </cell>
          <cell r="J49">
            <v>288.851</v>
          </cell>
          <cell r="K49">
            <v>292.61399999999998</v>
          </cell>
          <cell r="L49">
            <v>291.61599999999999</v>
          </cell>
          <cell r="M49">
            <v>277.88499999999999</v>
          </cell>
          <cell r="N49">
            <v>306.50900000000001</v>
          </cell>
          <cell r="O49">
            <v>309.22199999999998</v>
          </cell>
          <cell r="P49">
            <v>297.20999999999998</v>
          </cell>
          <cell r="Q49">
            <v>248.94300000000001</v>
          </cell>
          <cell r="R49">
            <v>171.91300000000001</v>
          </cell>
          <cell r="S49">
            <v>177.624</v>
          </cell>
          <cell r="T49">
            <v>122.742</v>
          </cell>
          <cell r="U49">
            <v>59.027000000000001</v>
          </cell>
          <cell r="V49">
            <v>19.411999999999999</v>
          </cell>
          <cell r="W49">
            <v>2.7989999999999999</v>
          </cell>
          <cell r="X49">
            <v>0.53200000000000003</v>
          </cell>
          <cell r="Y49">
            <v>4240.317</v>
          </cell>
          <cell r="Z49">
            <v>20.731000000000002</v>
          </cell>
          <cell r="AA49">
            <v>20.731000000000002</v>
          </cell>
          <cell r="AB49">
            <v>41.463000000000001</v>
          </cell>
          <cell r="AC49">
            <v>124.38800000000001</v>
          </cell>
          <cell r="AD49">
            <v>424.09800000000001</v>
          </cell>
          <cell r="AE49">
            <v>1892.973</v>
          </cell>
          <cell r="AF49">
            <v>912.94100000000003</v>
          </cell>
          <cell r="AG49">
            <v>802.99199999999996</v>
          </cell>
          <cell r="AH49">
            <v>4240.317</v>
          </cell>
          <cell r="AI49">
            <v>9.3000000000000007</v>
          </cell>
          <cell r="AJ49">
            <v>39434.948100000001</v>
          </cell>
          <cell r="AK49">
            <v>41.462599999999995</v>
          </cell>
        </row>
        <row r="50">
          <cell r="A50" t="str">
            <v>Cuba</v>
          </cell>
          <cell r="B50" t="str">
            <v>AMR</v>
          </cell>
          <cell r="C50">
            <v>2015</v>
          </cell>
          <cell r="D50">
            <v>587.755</v>
          </cell>
          <cell r="E50">
            <v>613.84500000000003</v>
          </cell>
          <cell r="F50">
            <v>655.50599999999997</v>
          </cell>
          <cell r="G50">
            <v>692.346</v>
          </cell>
          <cell r="H50">
            <v>730.928</v>
          </cell>
          <cell r="I50">
            <v>807.71500000000003</v>
          </cell>
          <cell r="J50">
            <v>684.71799999999996</v>
          </cell>
          <cell r="K50">
            <v>680.21799999999996</v>
          </cell>
          <cell r="L50">
            <v>990.86400000000003</v>
          </cell>
          <cell r="M50">
            <v>1048.2829999999999</v>
          </cell>
          <cell r="N50">
            <v>1017.703</v>
          </cell>
          <cell r="O50">
            <v>665.01199999999994</v>
          </cell>
          <cell r="P50">
            <v>623.22299999999996</v>
          </cell>
          <cell r="Q50">
            <v>478.69400000000002</v>
          </cell>
          <cell r="R50">
            <v>399.96699999999998</v>
          </cell>
          <cell r="S50">
            <v>310.62200000000001</v>
          </cell>
          <cell r="T50">
            <v>202.5</v>
          </cell>
          <cell r="U50">
            <v>120.393</v>
          </cell>
          <cell r="V50">
            <v>56.935000000000002</v>
          </cell>
          <cell r="W50">
            <v>18.872</v>
          </cell>
          <cell r="X50">
            <v>3.4630000000000001</v>
          </cell>
          <cell r="Y50">
            <v>11389.561999999998</v>
          </cell>
          <cell r="Z50">
            <v>58.776000000000003</v>
          </cell>
          <cell r="AA50">
            <v>58.776000000000003</v>
          </cell>
          <cell r="AB50">
            <v>117.551</v>
          </cell>
          <cell r="AC50">
            <v>352.65300000000002</v>
          </cell>
          <cell r="AD50">
            <v>1269.3510000000001</v>
          </cell>
          <cell r="AE50">
            <v>5635.0720000000001</v>
          </cell>
          <cell r="AF50">
            <v>2305.9380000000001</v>
          </cell>
          <cell r="AG50">
            <v>1591.4459999999999</v>
          </cell>
          <cell r="AH50">
            <v>11389.563</v>
          </cell>
          <cell r="AI50">
            <v>10.246</v>
          </cell>
          <cell r="AJ50">
            <v>116697.46249800001</v>
          </cell>
          <cell r="AK50">
            <v>117.551</v>
          </cell>
        </row>
        <row r="51">
          <cell r="A51" t="str">
            <v>Curacao</v>
          </cell>
          <cell r="B51" t="str">
            <v>AMR</v>
          </cell>
          <cell r="C51">
            <v>2015</v>
          </cell>
          <cell r="D51">
            <v>10.54</v>
          </cell>
          <cell r="E51">
            <v>9.3320000000000007</v>
          </cell>
          <cell r="F51">
            <v>9.9589999999999996</v>
          </cell>
          <cell r="G51">
            <v>10.051</v>
          </cell>
          <cell r="H51">
            <v>10.476000000000001</v>
          </cell>
          <cell r="I51">
            <v>9.5830000000000002</v>
          </cell>
          <cell r="J51">
            <v>8.9309999999999992</v>
          </cell>
          <cell r="K51">
            <v>8.6259999999999994</v>
          </cell>
          <cell r="L51">
            <v>10.321</v>
          </cell>
          <cell r="M51">
            <v>11.725</v>
          </cell>
          <cell r="N51">
            <v>12.683</v>
          </cell>
          <cell r="O51">
            <v>11.766</v>
          </cell>
          <cell r="P51">
            <v>9.8789999999999996</v>
          </cell>
          <cell r="Q51">
            <v>8.0079999999999991</v>
          </cell>
          <cell r="R51">
            <v>5.9539999999999997</v>
          </cell>
          <cell r="S51">
            <v>4.2919999999999998</v>
          </cell>
          <cell r="T51">
            <v>2.6949999999999998</v>
          </cell>
          <cell r="U51">
            <v>1.51</v>
          </cell>
          <cell r="V51">
            <v>0.65800000000000003</v>
          </cell>
          <cell r="W51">
            <v>0.18099999999999999</v>
          </cell>
          <cell r="X51">
            <v>3.3000000000000002E-2</v>
          </cell>
          <cell r="Y51">
            <v>157.203</v>
          </cell>
          <cell r="Z51">
            <v>1.054</v>
          </cell>
          <cell r="AA51">
            <v>1.054</v>
          </cell>
          <cell r="AB51">
            <v>2.1080000000000001</v>
          </cell>
          <cell r="AC51">
            <v>6.3239999999999998</v>
          </cell>
          <cell r="AD51">
            <v>19.291</v>
          </cell>
          <cell r="AE51">
            <v>69.712999999999994</v>
          </cell>
          <cell r="AF51">
            <v>34.328000000000003</v>
          </cell>
          <cell r="AG51">
            <v>23.331</v>
          </cell>
          <cell r="AH51">
            <v>157.203</v>
          </cell>
          <cell r="AI51">
            <v>12.6</v>
          </cell>
          <cell r="AJ51">
            <v>1980.7578000000001</v>
          </cell>
          <cell r="AK51">
            <v>2.1079999999999997</v>
          </cell>
        </row>
        <row r="52">
          <cell r="A52" t="str">
            <v>Cyprus</v>
          </cell>
          <cell r="B52" t="str">
            <v>EUR</v>
          </cell>
          <cell r="C52">
            <v>2015</v>
          </cell>
          <cell r="D52">
            <v>65.671999999999997</v>
          </cell>
          <cell r="E52">
            <v>63.942999999999998</v>
          </cell>
          <cell r="F52">
            <v>63.253999999999998</v>
          </cell>
          <cell r="G52">
            <v>76.069999999999993</v>
          </cell>
          <cell r="H52">
            <v>97.88</v>
          </cell>
          <cell r="I52">
            <v>95.087000000000003</v>
          </cell>
          <cell r="J52">
            <v>103.714</v>
          </cell>
          <cell r="K52">
            <v>91.269000000000005</v>
          </cell>
          <cell r="L52">
            <v>81.257999999999996</v>
          </cell>
          <cell r="M52">
            <v>75.149000000000001</v>
          </cell>
          <cell r="N52">
            <v>72.962999999999994</v>
          </cell>
          <cell r="O52">
            <v>69.602999999999994</v>
          </cell>
          <cell r="P52">
            <v>59.75</v>
          </cell>
          <cell r="Q52">
            <v>49.826000000000001</v>
          </cell>
          <cell r="R52">
            <v>38.454999999999998</v>
          </cell>
          <cell r="S52">
            <v>28.324999999999999</v>
          </cell>
          <cell r="T52">
            <v>19.045000000000002</v>
          </cell>
          <cell r="U52">
            <v>10.081</v>
          </cell>
          <cell r="V52">
            <v>3.2040000000000002</v>
          </cell>
          <cell r="W52">
            <v>0.67500000000000004</v>
          </cell>
          <cell r="X52">
            <v>7.6999999999999999E-2</v>
          </cell>
          <cell r="Y52">
            <v>1165.2999999999997</v>
          </cell>
          <cell r="Z52">
            <v>6.5670000000000002</v>
          </cell>
          <cell r="AA52">
            <v>6.5670000000000002</v>
          </cell>
          <cell r="AB52">
            <v>13.134</v>
          </cell>
          <cell r="AC52">
            <v>39.402999999999999</v>
          </cell>
          <cell r="AD52">
            <v>127.197</v>
          </cell>
          <cell r="AE52">
            <v>620.42700000000002</v>
          </cell>
          <cell r="AF52">
            <v>202.316</v>
          </cell>
          <cell r="AG52">
            <v>149.68799999999999</v>
          </cell>
          <cell r="AH52">
            <v>1165.299</v>
          </cell>
          <cell r="AI52">
            <v>11.326000000000001</v>
          </cell>
          <cell r="AJ52">
            <v>13198.176474</v>
          </cell>
          <cell r="AK52">
            <v>13.134399999999999</v>
          </cell>
        </row>
        <row r="53">
          <cell r="A53" t="str">
            <v>Czech Republic</v>
          </cell>
          <cell r="B53" t="str">
            <v>EUR</v>
          </cell>
          <cell r="C53">
            <v>2015</v>
          </cell>
          <cell r="D53">
            <v>537.90599999999995</v>
          </cell>
          <cell r="E53">
            <v>568.73599999999999</v>
          </cell>
          <cell r="F53">
            <v>479.25299999999999</v>
          </cell>
          <cell r="G53">
            <v>452.63200000000001</v>
          </cell>
          <cell r="H53">
            <v>608.90899999999999</v>
          </cell>
          <cell r="I53">
            <v>694.58299999999997</v>
          </cell>
          <cell r="J53">
            <v>745.22500000000002</v>
          </cell>
          <cell r="K53">
            <v>921.29200000000003</v>
          </cell>
          <cell r="L53">
            <v>866.55700000000002</v>
          </cell>
          <cell r="M53">
            <v>698.85199999999998</v>
          </cell>
          <cell r="N53">
            <v>670.23500000000001</v>
          </cell>
          <cell r="O53">
            <v>668.73599999999999</v>
          </cell>
          <cell r="P53">
            <v>724.48500000000001</v>
          </cell>
          <cell r="Q53">
            <v>678.06700000000001</v>
          </cell>
          <cell r="R53">
            <v>490.25900000000001</v>
          </cell>
          <cell r="S53">
            <v>308.94400000000002</v>
          </cell>
          <cell r="T53">
            <v>236.59200000000001</v>
          </cell>
          <cell r="U53">
            <v>133.77099999999999</v>
          </cell>
          <cell r="V53">
            <v>52.106000000000002</v>
          </cell>
          <cell r="W53">
            <v>5.2069999999999999</v>
          </cell>
          <cell r="X53">
            <v>0.83899999999999997</v>
          </cell>
          <cell r="Y53">
            <v>10543.186000000002</v>
          </cell>
          <cell r="Z53">
            <v>53.790999999999997</v>
          </cell>
          <cell r="AA53">
            <v>53.790999999999997</v>
          </cell>
          <cell r="AB53">
            <v>107.581</v>
          </cell>
          <cell r="AC53">
            <v>322.74400000000003</v>
          </cell>
          <cell r="AD53">
            <v>1047.989</v>
          </cell>
          <cell r="AE53">
            <v>4988.05</v>
          </cell>
          <cell r="AF53">
            <v>2063.4560000000001</v>
          </cell>
          <cell r="AG53">
            <v>1905.7850000000001</v>
          </cell>
          <cell r="AH53">
            <v>10543.187</v>
          </cell>
          <cell r="AI53">
            <v>10.4</v>
          </cell>
          <cell r="AJ53">
            <v>109649.14480000001</v>
          </cell>
          <cell r="AK53">
            <v>107.5812</v>
          </cell>
        </row>
        <row r="54">
          <cell r="A54" t="str">
            <v>Dem. People's Republic of Korea</v>
          </cell>
          <cell r="B54" t="str">
            <v>SEAR</v>
          </cell>
          <cell r="C54">
            <v>2015</v>
          </cell>
          <cell r="D54">
            <v>1747.3969999999999</v>
          </cell>
          <cell r="E54">
            <v>1709.6210000000001</v>
          </cell>
          <cell r="F54">
            <v>1867.7149999999999</v>
          </cell>
          <cell r="G54">
            <v>1952.5329999999999</v>
          </cell>
          <cell r="H54">
            <v>2009.1120000000001</v>
          </cell>
          <cell r="I54">
            <v>1881.204</v>
          </cell>
          <cell r="J54">
            <v>1825.633</v>
          </cell>
          <cell r="K54">
            <v>1497.231</v>
          </cell>
          <cell r="L54">
            <v>2202.547</v>
          </cell>
          <cell r="M54">
            <v>2190.7190000000001</v>
          </cell>
          <cell r="N54">
            <v>1538.0070000000001</v>
          </cell>
          <cell r="O54">
            <v>1584.3689999999999</v>
          </cell>
          <cell r="P54">
            <v>749.553</v>
          </cell>
          <cell r="Q54">
            <v>889.16200000000003</v>
          </cell>
          <cell r="R54">
            <v>739.21699999999998</v>
          </cell>
          <cell r="S54">
            <v>481.24400000000003</v>
          </cell>
          <cell r="T54">
            <v>204.91900000000001</v>
          </cell>
          <cell r="U54">
            <v>68.375</v>
          </cell>
          <cell r="V54">
            <v>14.842000000000001</v>
          </cell>
          <cell r="W54">
            <v>1.7949999999999999</v>
          </cell>
          <cell r="X54">
            <v>0.122</v>
          </cell>
          <cell r="Y54">
            <v>25155.316999999999</v>
          </cell>
          <cell r="Z54">
            <v>174.74</v>
          </cell>
          <cell r="AA54">
            <v>174.74</v>
          </cell>
          <cell r="AB54">
            <v>349.47899999999998</v>
          </cell>
          <cell r="AC54">
            <v>1048.4380000000001</v>
          </cell>
          <cell r="AD54">
            <v>3577.3359999999998</v>
          </cell>
          <cell r="AE54">
            <v>13558.978999999999</v>
          </cell>
          <cell r="AF54">
            <v>3871.9290000000001</v>
          </cell>
          <cell r="AG54">
            <v>2399.6759999999999</v>
          </cell>
          <cell r="AH54">
            <v>25155.316999999999</v>
          </cell>
          <cell r="AI54">
            <v>14.349</v>
          </cell>
          <cell r="AJ54">
            <v>360953.64363299997</v>
          </cell>
          <cell r="AK54">
            <v>349.4794</v>
          </cell>
        </row>
        <row r="55">
          <cell r="A55" t="str">
            <v>Democratic Republic of the Congo</v>
          </cell>
          <cell r="B55" t="str">
            <v>AFR</v>
          </cell>
          <cell r="C55">
            <v>2015</v>
          </cell>
          <cell r="D55">
            <v>13875.564</v>
          </cell>
          <cell r="E55">
            <v>11739.773999999999</v>
          </cell>
          <cell r="F55">
            <v>9921.9380000000001</v>
          </cell>
          <cell r="G55">
            <v>8198.9680000000008</v>
          </cell>
          <cell r="H55">
            <v>6845.5119999999997</v>
          </cell>
          <cell r="I55">
            <v>5638.768</v>
          </cell>
          <cell r="J55">
            <v>4583.2060000000001</v>
          </cell>
          <cell r="K55">
            <v>3709.0160000000001</v>
          </cell>
          <cell r="L55">
            <v>3060.3760000000002</v>
          </cell>
          <cell r="M55">
            <v>2515.6529999999998</v>
          </cell>
          <cell r="N55">
            <v>2031.789</v>
          </cell>
          <cell r="O55">
            <v>1609.258</v>
          </cell>
          <cell r="P55">
            <v>1246.8530000000001</v>
          </cell>
          <cell r="Q55">
            <v>965.95399999999995</v>
          </cell>
          <cell r="R55">
            <v>664.68399999999997</v>
          </cell>
          <cell r="S55">
            <v>392.63900000000001</v>
          </cell>
          <cell r="T55">
            <v>186.655</v>
          </cell>
          <cell r="U55">
            <v>64.158000000000001</v>
          </cell>
          <cell r="V55">
            <v>14.112</v>
          </cell>
          <cell r="W55">
            <v>1.8049999999999999</v>
          </cell>
          <cell r="X55">
            <v>0.13200000000000001</v>
          </cell>
          <cell r="Y55">
            <v>77266.813999999984</v>
          </cell>
          <cell r="Z55">
            <v>1387.556</v>
          </cell>
          <cell r="AA55">
            <v>1387.556</v>
          </cell>
          <cell r="AB55">
            <v>2775.1129999999998</v>
          </cell>
          <cell r="AC55">
            <v>8325.3379999999997</v>
          </cell>
          <cell r="AD55">
            <v>21661.712</v>
          </cell>
          <cell r="AE55">
            <v>34551.499000000003</v>
          </cell>
          <cell r="AF55">
            <v>4887.8999999999996</v>
          </cell>
          <cell r="AG55">
            <v>2290.1390000000001</v>
          </cell>
          <cell r="AH55">
            <v>77266.812999999995</v>
          </cell>
          <cell r="AI55">
            <v>41.96</v>
          </cell>
          <cell r="AJ55">
            <v>3242115.4734799997</v>
          </cell>
          <cell r="AK55">
            <v>2775.1127999999999</v>
          </cell>
        </row>
        <row r="56">
          <cell r="A56" t="str">
            <v>Denmark</v>
          </cell>
          <cell r="B56" t="str">
            <v>EUR</v>
          </cell>
          <cell r="C56">
            <v>2015</v>
          </cell>
          <cell r="D56">
            <v>294.67500000000001</v>
          </cell>
          <cell r="E56">
            <v>332.39499999999998</v>
          </cell>
          <cell r="F56">
            <v>329.928</v>
          </cell>
          <cell r="G56">
            <v>358.26</v>
          </cell>
          <cell r="H56">
            <v>385.07900000000001</v>
          </cell>
          <cell r="I56">
            <v>344.18799999999999</v>
          </cell>
          <cell r="J56">
            <v>311.64</v>
          </cell>
          <cell r="K56">
            <v>356.798</v>
          </cell>
          <cell r="L56">
            <v>378.53300000000002</v>
          </cell>
          <cell r="M56">
            <v>429.87799999999999</v>
          </cell>
          <cell r="N56">
            <v>391.28800000000001</v>
          </cell>
          <cell r="O56">
            <v>355.80700000000002</v>
          </cell>
          <cell r="P56">
            <v>325.786</v>
          </cell>
          <cell r="Q56">
            <v>378.16300000000001</v>
          </cell>
          <cell r="R56">
            <v>271.863</v>
          </cell>
          <cell r="S56">
            <v>188.465</v>
          </cell>
          <cell r="T56">
            <v>119.465</v>
          </cell>
          <cell r="U56">
            <v>74.489000000000004</v>
          </cell>
          <cell r="V56">
            <v>33.222999999999999</v>
          </cell>
          <cell r="W56">
            <v>8.8109999999999999</v>
          </cell>
          <cell r="X56">
            <v>0.34699999999999998</v>
          </cell>
          <cell r="Y56">
            <v>5669.0809999999992</v>
          </cell>
          <cell r="Z56">
            <v>29.468</v>
          </cell>
          <cell r="AA56">
            <v>29.468</v>
          </cell>
          <cell r="AB56">
            <v>58.935000000000002</v>
          </cell>
          <cell r="AC56">
            <v>176.80500000000001</v>
          </cell>
          <cell r="AD56">
            <v>662.32299999999998</v>
          </cell>
          <cell r="AE56">
            <v>2564.3760000000002</v>
          </cell>
          <cell r="AF56">
            <v>1072.8810000000001</v>
          </cell>
          <cell r="AG56">
            <v>1074.826</v>
          </cell>
          <cell r="AH56">
            <v>5669.0820000000003</v>
          </cell>
          <cell r="AI56">
            <v>10.1</v>
          </cell>
          <cell r="AJ56">
            <v>57257.728199999998</v>
          </cell>
          <cell r="AK56">
            <v>58.935000000000002</v>
          </cell>
        </row>
        <row r="57">
          <cell r="A57" t="str">
            <v>Djibouti</v>
          </cell>
          <cell r="B57" t="str">
            <v>EMR</v>
          </cell>
          <cell r="C57">
            <v>2015</v>
          </cell>
          <cell r="D57">
            <v>102.054</v>
          </cell>
          <cell r="E57">
            <v>96.033000000000001</v>
          </cell>
          <cell r="F57">
            <v>92.558000000000007</v>
          </cell>
          <cell r="G57">
            <v>88.58</v>
          </cell>
          <cell r="H57">
            <v>89.926000000000002</v>
          </cell>
          <cell r="I57">
            <v>86.168000000000006</v>
          </cell>
          <cell r="J57">
            <v>65.397999999999996</v>
          </cell>
          <cell r="K57">
            <v>60.987000000000002</v>
          </cell>
          <cell r="L57">
            <v>48.156999999999996</v>
          </cell>
          <cell r="M57">
            <v>41.03</v>
          </cell>
          <cell r="N57">
            <v>35.06</v>
          </cell>
          <cell r="O57">
            <v>26.248999999999999</v>
          </cell>
          <cell r="P57">
            <v>18.489999999999998</v>
          </cell>
          <cell r="Q57">
            <v>15.545999999999999</v>
          </cell>
          <cell r="R57">
            <v>10.57</v>
          </cell>
          <cell r="S57">
            <v>6.3929999999999998</v>
          </cell>
          <cell r="T57">
            <v>3.1749999999999998</v>
          </cell>
          <cell r="U57">
            <v>1.1659999999999999</v>
          </cell>
          <cell r="V57">
            <v>0.28000000000000003</v>
          </cell>
          <cell r="W57">
            <v>3.7999999999999999E-2</v>
          </cell>
          <cell r="X57">
            <v>3.0000000000000001E-3</v>
          </cell>
          <cell r="Y57">
            <v>887.86100000000022</v>
          </cell>
          <cell r="Z57">
            <v>10.205</v>
          </cell>
          <cell r="AA57">
            <v>10.205</v>
          </cell>
          <cell r="AB57">
            <v>20.411000000000001</v>
          </cell>
          <cell r="AC57">
            <v>61.231999999999999</v>
          </cell>
          <cell r="AD57">
            <v>188.59100000000001</v>
          </cell>
          <cell r="AE57">
            <v>480.24599999999998</v>
          </cell>
          <cell r="AF57">
            <v>79.799000000000007</v>
          </cell>
          <cell r="AG57">
            <v>37.170999999999999</v>
          </cell>
          <cell r="AH57">
            <v>887.86</v>
          </cell>
          <cell r="AI57">
            <v>25.105</v>
          </cell>
          <cell r="AJ57">
            <v>22289.725300000002</v>
          </cell>
          <cell r="AK57">
            <v>20.410800000000002</v>
          </cell>
        </row>
        <row r="58">
          <cell r="A58" t="str">
            <v>Dominican Republic</v>
          </cell>
          <cell r="B58" t="str">
            <v>AMR</v>
          </cell>
          <cell r="C58">
            <v>2015</v>
          </cell>
          <cell r="D58">
            <v>1062.223</v>
          </cell>
          <cell r="E58">
            <v>1059.3</v>
          </cell>
          <cell r="F58">
            <v>1032.6610000000001</v>
          </cell>
          <cell r="G58">
            <v>974.61</v>
          </cell>
          <cell r="H58">
            <v>943.29700000000003</v>
          </cell>
          <cell r="I58">
            <v>865.15899999999999</v>
          </cell>
          <cell r="J58">
            <v>785.21299999999997</v>
          </cell>
          <cell r="K58">
            <v>690.14800000000002</v>
          </cell>
          <cell r="L58">
            <v>622.30100000000004</v>
          </cell>
          <cell r="M58">
            <v>559.36800000000005</v>
          </cell>
          <cell r="N58">
            <v>496.03500000000003</v>
          </cell>
          <cell r="O58">
            <v>415.27800000000002</v>
          </cell>
          <cell r="P58">
            <v>322.38</v>
          </cell>
          <cell r="Q58">
            <v>235.14500000000001</v>
          </cell>
          <cell r="R58">
            <v>169.762</v>
          </cell>
          <cell r="S58">
            <v>131.054</v>
          </cell>
          <cell r="T58">
            <v>85.644000000000005</v>
          </cell>
          <cell r="U58">
            <v>46.673999999999999</v>
          </cell>
          <cell r="V58">
            <v>21.341000000000001</v>
          </cell>
          <cell r="W58">
            <v>7.9180000000000001</v>
          </cell>
          <cell r="X58">
            <v>2.88</v>
          </cell>
          <cell r="Y58">
            <v>10528.391000000001</v>
          </cell>
          <cell r="Z58">
            <v>106.22199999999999</v>
          </cell>
          <cell r="AA58">
            <v>106.22199999999999</v>
          </cell>
          <cell r="AB58">
            <v>212.44499999999999</v>
          </cell>
          <cell r="AC58">
            <v>637.33399999999995</v>
          </cell>
          <cell r="AD58">
            <v>2091.9609999999998</v>
          </cell>
          <cell r="AE58">
            <v>5440.0959999999995</v>
          </cell>
          <cell r="AF58">
            <v>1233.693</v>
          </cell>
          <cell r="AG58">
            <v>700.41800000000001</v>
          </cell>
          <cell r="AH58">
            <v>10528.390999999998</v>
          </cell>
          <cell r="AI58">
            <v>20.853000000000002</v>
          </cell>
          <cell r="AJ58">
            <v>219548.53752299998</v>
          </cell>
          <cell r="AK58">
            <v>212.44459999999998</v>
          </cell>
        </row>
        <row r="59">
          <cell r="A59" t="str">
            <v>Ecuador</v>
          </cell>
          <cell r="B59" t="str">
            <v>AMR</v>
          </cell>
          <cell r="C59">
            <v>2015</v>
          </cell>
          <cell r="D59">
            <v>1610.3330000000001</v>
          </cell>
          <cell r="E59">
            <v>1567.9860000000001</v>
          </cell>
          <cell r="F59">
            <v>1506.6579999999999</v>
          </cell>
          <cell r="G59">
            <v>1498.7339999999999</v>
          </cell>
          <cell r="H59">
            <v>1442.0909999999999</v>
          </cell>
          <cell r="I59">
            <v>1356.4870000000001</v>
          </cell>
          <cell r="J59">
            <v>1219.8810000000001</v>
          </cell>
          <cell r="K59">
            <v>1096.8869999999999</v>
          </cell>
          <cell r="L59">
            <v>992.76300000000003</v>
          </cell>
          <cell r="M59">
            <v>874.66600000000005</v>
          </cell>
          <cell r="N59">
            <v>745.096</v>
          </cell>
          <cell r="O59">
            <v>630.37400000000002</v>
          </cell>
          <cell r="P59">
            <v>520.05799999999999</v>
          </cell>
          <cell r="Q59">
            <v>362.66399999999999</v>
          </cell>
          <cell r="R59">
            <v>286.93799999999999</v>
          </cell>
          <cell r="S59">
            <v>199.92599999999999</v>
          </cell>
          <cell r="T59">
            <v>128.46600000000001</v>
          </cell>
          <cell r="U59">
            <v>69.284000000000006</v>
          </cell>
          <cell r="V59">
            <v>27.042999999999999</v>
          </cell>
          <cell r="W59">
            <v>6.843</v>
          </cell>
          <cell r="X59">
            <v>1.1850000000000001</v>
          </cell>
          <cell r="Y59">
            <v>16144.362999999999</v>
          </cell>
          <cell r="Z59">
            <v>161.03299999999999</v>
          </cell>
          <cell r="AA59">
            <v>161.03299999999999</v>
          </cell>
          <cell r="AB59">
            <v>322.06700000000001</v>
          </cell>
          <cell r="AC59">
            <v>966.2</v>
          </cell>
          <cell r="AD59">
            <v>3074.6439999999998</v>
          </cell>
          <cell r="AE59">
            <v>8481.509</v>
          </cell>
          <cell r="AF59">
            <v>1895.528</v>
          </cell>
          <cell r="AG59">
            <v>1082.3489999999999</v>
          </cell>
          <cell r="AH59">
            <v>16144.363000000001</v>
          </cell>
          <cell r="AI59">
            <v>20.780999999999999</v>
          </cell>
          <cell r="AJ59">
            <v>335496.00750300003</v>
          </cell>
          <cell r="AK59">
            <v>322.06659999999999</v>
          </cell>
        </row>
        <row r="60">
          <cell r="A60" t="str">
            <v>Egypt</v>
          </cell>
          <cell r="B60" t="str">
            <v>EMR</v>
          </cell>
          <cell r="C60">
            <v>2015</v>
          </cell>
          <cell r="D60">
            <v>12116.075000000001</v>
          </cell>
          <cell r="E60">
            <v>9579.2870000000003</v>
          </cell>
          <cell r="F60">
            <v>8648.9750000000004</v>
          </cell>
          <cell r="G60">
            <v>7862.4279999999999</v>
          </cell>
          <cell r="H60">
            <v>7981.3940000000002</v>
          </cell>
          <cell r="I60">
            <v>8345.9560000000001</v>
          </cell>
          <cell r="J60">
            <v>7355.3720000000003</v>
          </cell>
          <cell r="K60">
            <v>6123.0559999999996</v>
          </cell>
          <cell r="L60">
            <v>4851.7690000000002</v>
          </cell>
          <cell r="M60">
            <v>4304.1279999999997</v>
          </cell>
          <cell r="N60">
            <v>3873.143</v>
          </cell>
          <cell r="O60">
            <v>3228.8229999999999</v>
          </cell>
          <cell r="P60">
            <v>2460.7170000000001</v>
          </cell>
          <cell r="Q60">
            <v>2044.973</v>
          </cell>
          <cell r="R60">
            <v>1202.95</v>
          </cell>
          <cell r="S60">
            <v>815.31</v>
          </cell>
          <cell r="T60">
            <v>463.435</v>
          </cell>
          <cell r="U60">
            <v>189.917</v>
          </cell>
          <cell r="V60">
            <v>50.886000000000003</v>
          </cell>
          <cell r="W60">
            <v>8.6039999999999992</v>
          </cell>
          <cell r="X60">
            <v>0.88600000000000001</v>
          </cell>
          <cell r="Y60">
            <v>91508.084000000003</v>
          </cell>
          <cell r="Z60">
            <v>1211.6079999999999</v>
          </cell>
          <cell r="AA60">
            <v>1211.6079999999999</v>
          </cell>
          <cell r="AB60">
            <v>2423.2150000000001</v>
          </cell>
          <cell r="AC60">
            <v>7269.6450000000004</v>
          </cell>
          <cell r="AD60">
            <v>18228.261999999999</v>
          </cell>
          <cell r="AE60">
            <v>46824.103000000003</v>
          </cell>
          <cell r="AF60">
            <v>9562.6830000000009</v>
          </cell>
          <cell r="AG60">
            <v>4776.9610000000002</v>
          </cell>
          <cell r="AH60">
            <v>91508.085000000006</v>
          </cell>
          <cell r="AI60">
            <v>27.797000000000001</v>
          </cell>
          <cell r="AJ60">
            <v>2543650.2387450002</v>
          </cell>
          <cell r="AK60">
            <v>2423.2150000000001</v>
          </cell>
        </row>
        <row r="61">
          <cell r="A61" t="str">
            <v>El Salvador</v>
          </cell>
          <cell r="B61" t="str">
            <v>AMR</v>
          </cell>
          <cell r="C61">
            <v>2015</v>
          </cell>
          <cell r="D61">
            <v>519.88400000000001</v>
          </cell>
          <cell r="E61">
            <v>545.43200000000002</v>
          </cell>
          <cell r="F61">
            <v>590.61400000000003</v>
          </cell>
          <cell r="G61">
            <v>639.48400000000004</v>
          </cell>
          <cell r="H61">
            <v>601.55799999999999</v>
          </cell>
          <cell r="I61">
            <v>502.35399999999998</v>
          </cell>
          <cell r="J61">
            <v>427.959</v>
          </cell>
          <cell r="K61">
            <v>396.45600000000002</v>
          </cell>
          <cell r="L61">
            <v>360.04</v>
          </cell>
          <cell r="M61">
            <v>319.46199999999999</v>
          </cell>
          <cell r="N61">
            <v>281.887</v>
          </cell>
          <cell r="O61">
            <v>238.63300000000001</v>
          </cell>
          <cell r="P61">
            <v>202.16800000000001</v>
          </cell>
          <cell r="Q61">
            <v>158.696</v>
          </cell>
          <cell r="R61">
            <v>131.63900000000001</v>
          </cell>
          <cell r="S61">
            <v>102.242</v>
          </cell>
          <cell r="T61">
            <v>65.128</v>
          </cell>
          <cell r="U61">
            <v>30.417000000000002</v>
          </cell>
          <cell r="V61">
            <v>10.367000000000001</v>
          </cell>
          <cell r="W61">
            <v>1.9690000000000001</v>
          </cell>
          <cell r="X61">
            <v>0.19400000000000001</v>
          </cell>
          <cell r="Y61">
            <v>6126.5830000000005</v>
          </cell>
          <cell r="Z61">
            <v>51.988</v>
          </cell>
          <cell r="AA61">
            <v>51.988</v>
          </cell>
          <cell r="AB61">
            <v>103.977</v>
          </cell>
          <cell r="AC61">
            <v>311.93</v>
          </cell>
          <cell r="AD61">
            <v>1136.046</v>
          </cell>
          <cell r="AE61">
            <v>3247.3130000000001</v>
          </cell>
          <cell r="AF61">
            <v>722.68799999999999</v>
          </cell>
          <cell r="AG61">
            <v>500.65199999999999</v>
          </cell>
          <cell r="AH61">
            <v>6126.5820000000003</v>
          </cell>
          <cell r="AI61">
            <v>17.314</v>
          </cell>
          <cell r="AJ61">
            <v>106075.64074800001</v>
          </cell>
          <cell r="AK61">
            <v>103.9768</v>
          </cell>
        </row>
        <row r="62">
          <cell r="A62" t="str">
            <v>Equatorial Guinea</v>
          </cell>
          <cell r="B62" t="str">
            <v>AFR</v>
          </cell>
          <cell r="C62">
            <v>2015</v>
          </cell>
          <cell r="D62">
            <v>128.21799999999999</v>
          </cell>
          <cell r="E62">
            <v>109.83499999999999</v>
          </cell>
          <cell r="F62">
            <v>93.724999999999994</v>
          </cell>
          <cell r="G62">
            <v>83.786000000000001</v>
          </cell>
          <cell r="H62">
            <v>76.665999999999997</v>
          </cell>
          <cell r="I62">
            <v>68.429000000000002</v>
          </cell>
          <cell r="J62">
            <v>51.133000000000003</v>
          </cell>
          <cell r="K62">
            <v>37.853000000000002</v>
          </cell>
          <cell r="L62">
            <v>39.265000000000001</v>
          </cell>
          <cell r="M62">
            <v>42.487000000000002</v>
          </cell>
          <cell r="N62">
            <v>39.674999999999997</v>
          </cell>
          <cell r="O62">
            <v>30.831</v>
          </cell>
          <cell r="P62">
            <v>18.768999999999998</v>
          </cell>
          <cell r="Q62">
            <v>9.5410000000000004</v>
          </cell>
          <cell r="R62">
            <v>6.5069999999999997</v>
          </cell>
          <cell r="S62">
            <v>4.45</v>
          </cell>
          <cell r="T62">
            <v>2.569</v>
          </cell>
          <cell r="U62">
            <v>1.0229999999999999</v>
          </cell>
          <cell r="V62">
            <v>0.25900000000000001</v>
          </cell>
          <cell r="W62">
            <v>3.5999999999999997E-2</v>
          </cell>
          <cell r="X62">
            <v>3.0000000000000001E-3</v>
          </cell>
          <cell r="Y62">
            <v>845.06</v>
          </cell>
          <cell r="Z62">
            <v>12.821999999999999</v>
          </cell>
          <cell r="AA62">
            <v>12.821999999999999</v>
          </cell>
          <cell r="AB62">
            <v>25.643999999999998</v>
          </cell>
          <cell r="AC62">
            <v>76.930999999999997</v>
          </cell>
          <cell r="AD62">
            <v>203.56</v>
          </cell>
          <cell r="AE62">
            <v>399.61900000000003</v>
          </cell>
          <cell r="AF62">
            <v>89.275000000000006</v>
          </cell>
          <cell r="AG62">
            <v>24.388000000000002</v>
          </cell>
          <cell r="AH62">
            <v>845.06100000000004</v>
          </cell>
          <cell r="AI62">
            <v>35.006999999999998</v>
          </cell>
          <cell r="AJ62">
            <v>29583.050426999998</v>
          </cell>
          <cell r="AK62">
            <v>25.643599999999999</v>
          </cell>
        </row>
        <row r="63">
          <cell r="A63" t="str">
            <v>Eritrea</v>
          </cell>
          <cell r="B63" t="str">
            <v>AFR</v>
          </cell>
          <cell r="C63">
            <v>2015</v>
          </cell>
          <cell r="D63">
            <v>814.75599999999997</v>
          </cell>
          <cell r="E63">
            <v>767.86199999999997</v>
          </cell>
          <cell r="F63">
            <v>654.10299999999995</v>
          </cell>
          <cell r="G63">
            <v>524.33299999999997</v>
          </cell>
          <cell r="H63">
            <v>476.3</v>
          </cell>
          <cell r="I63">
            <v>473.20400000000001</v>
          </cell>
          <cell r="J63">
            <v>410.673</v>
          </cell>
          <cell r="K63">
            <v>299.95800000000003</v>
          </cell>
          <cell r="L63">
            <v>203.92400000000001</v>
          </cell>
          <cell r="M63">
            <v>153.32599999999999</v>
          </cell>
          <cell r="N63">
            <v>125.96299999999999</v>
          </cell>
          <cell r="O63">
            <v>104.90300000000001</v>
          </cell>
          <cell r="P63">
            <v>80.923000000000002</v>
          </cell>
          <cell r="Q63">
            <v>65.206999999999994</v>
          </cell>
          <cell r="R63">
            <v>39.081000000000003</v>
          </cell>
          <cell r="S63">
            <v>20.574999999999999</v>
          </cell>
          <cell r="T63">
            <v>8.7710000000000008</v>
          </cell>
          <cell r="U63">
            <v>2.99</v>
          </cell>
          <cell r="V63">
            <v>0.80800000000000005</v>
          </cell>
          <cell r="W63">
            <v>0.12</v>
          </cell>
          <cell r="X63">
            <v>1.0999999999999999E-2</v>
          </cell>
          <cell r="Y63">
            <v>5227.7910000000002</v>
          </cell>
          <cell r="Z63">
            <v>81.475999999999999</v>
          </cell>
          <cell r="AA63">
            <v>81.475999999999999</v>
          </cell>
          <cell r="AB63">
            <v>162.95099999999999</v>
          </cell>
          <cell r="AC63">
            <v>488.85399999999998</v>
          </cell>
          <cell r="AD63">
            <v>1421.9649999999999</v>
          </cell>
          <cell r="AE63">
            <v>2541.7179999999998</v>
          </cell>
          <cell r="AF63">
            <v>311.78899999999999</v>
          </cell>
          <cell r="AG63">
            <v>137.56299999999999</v>
          </cell>
          <cell r="AH63">
            <v>5227.7919999999995</v>
          </cell>
          <cell r="AI63">
            <v>34.091000000000001</v>
          </cell>
          <cell r="AJ63">
            <v>178220.657072</v>
          </cell>
          <cell r="AK63">
            <v>162.9512</v>
          </cell>
        </row>
        <row r="64">
          <cell r="A64" t="str">
            <v>Estonia</v>
          </cell>
          <cell r="B64" t="str">
            <v>EUR</v>
          </cell>
          <cell r="C64">
            <v>2015</v>
          </cell>
          <cell r="D64">
            <v>71.963999999999999</v>
          </cell>
          <cell r="E64">
            <v>76.92</v>
          </cell>
          <cell r="F64">
            <v>62.277999999999999</v>
          </cell>
          <cell r="G64">
            <v>55.451000000000001</v>
          </cell>
          <cell r="H64">
            <v>79.838999999999999</v>
          </cell>
          <cell r="I64">
            <v>98.305999999999997</v>
          </cell>
          <cell r="J64">
            <v>91.71</v>
          </cell>
          <cell r="K64">
            <v>88.497</v>
          </cell>
          <cell r="L64">
            <v>94.316999999999993</v>
          </cell>
          <cell r="M64">
            <v>81.311000000000007</v>
          </cell>
          <cell r="N64">
            <v>91.352000000000004</v>
          </cell>
          <cell r="O64">
            <v>89.605000000000004</v>
          </cell>
          <cell r="P64">
            <v>84.775999999999996</v>
          </cell>
          <cell r="Q64">
            <v>65.325000000000003</v>
          </cell>
          <cell r="R64">
            <v>58.72</v>
          </cell>
          <cell r="S64">
            <v>54.04</v>
          </cell>
          <cell r="T64">
            <v>38.375</v>
          </cell>
          <cell r="U64">
            <v>21.722000000000001</v>
          </cell>
          <cell r="V64">
            <v>6.9009999999999998</v>
          </cell>
          <cell r="W64">
            <v>1.012</v>
          </cell>
          <cell r="X64">
            <v>0.13700000000000001</v>
          </cell>
          <cell r="Y64">
            <v>1312.558</v>
          </cell>
          <cell r="Z64">
            <v>7.1959999999999997</v>
          </cell>
          <cell r="AA64">
            <v>7.1959999999999997</v>
          </cell>
          <cell r="AB64">
            <v>14.393000000000001</v>
          </cell>
          <cell r="AC64">
            <v>43.177999999999997</v>
          </cell>
          <cell r="AD64">
            <v>139.19800000000001</v>
          </cell>
          <cell r="AE64">
            <v>589.43100000000004</v>
          </cell>
          <cell r="AF64">
            <v>265.733</v>
          </cell>
          <cell r="AG64">
            <v>246.232</v>
          </cell>
          <cell r="AH64">
            <v>1312.557</v>
          </cell>
          <cell r="AI64">
            <v>10.3</v>
          </cell>
          <cell r="AJ64">
            <v>13519.337100000001</v>
          </cell>
          <cell r="AK64">
            <v>14.392799999999999</v>
          </cell>
        </row>
        <row r="65">
          <cell r="A65" t="str">
            <v>Ethiopia</v>
          </cell>
          <cell r="B65" t="str">
            <v>AFR</v>
          </cell>
          <cell r="C65">
            <v>2015</v>
          </cell>
          <cell r="D65">
            <v>14601.687</v>
          </cell>
          <cell r="E65">
            <v>13612.096</v>
          </cell>
          <cell r="F65">
            <v>12973.97</v>
          </cell>
          <cell r="G65">
            <v>11750.609</v>
          </cell>
          <cell r="H65">
            <v>9703.9259999999995</v>
          </cell>
          <cell r="I65">
            <v>7676.8829999999998</v>
          </cell>
          <cell r="J65">
            <v>6493.3270000000002</v>
          </cell>
          <cell r="K65">
            <v>5061.2979999999998</v>
          </cell>
          <cell r="L65">
            <v>4202.4040000000005</v>
          </cell>
          <cell r="M65">
            <v>3307.9090000000001</v>
          </cell>
          <cell r="N65">
            <v>2606.31</v>
          </cell>
          <cell r="O65">
            <v>2195.509</v>
          </cell>
          <cell r="P65">
            <v>1742.1569999999999</v>
          </cell>
          <cell r="Q65">
            <v>1412.921</v>
          </cell>
          <cell r="R65">
            <v>984.03700000000003</v>
          </cell>
          <cell r="S65">
            <v>592.42700000000002</v>
          </cell>
          <cell r="T65">
            <v>320.86700000000002</v>
          </cell>
          <cell r="U65">
            <v>121.126</v>
          </cell>
          <cell r="V65">
            <v>27.283999999999999</v>
          </cell>
          <cell r="W65">
            <v>3.7290000000000001</v>
          </cell>
          <cell r="X65">
            <v>0.27400000000000002</v>
          </cell>
          <cell r="Y65">
            <v>99390.75</v>
          </cell>
          <cell r="Z65">
            <v>1460.1690000000001</v>
          </cell>
          <cell r="AA65">
            <v>1460.1690000000001</v>
          </cell>
          <cell r="AB65">
            <v>2920.337</v>
          </cell>
          <cell r="AC65">
            <v>8761.0120000000006</v>
          </cell>
          <cell r="AD65">
            <v>26586.065999999999</v>
          </cell>
          <cell r="AE65">
            <v>48196.356</v>
          </cell>
          <cell r="AF65">
            <v>6543.9759999999997</v>
          </cell>
          <cell r="AG65">
            <v>3462.665</v>
          </cell>
          <cell r="AH65">
            <v>99390.749999999985</v>
          </cell>
          <cell r="AI65">
            <v>32.411999999999999</v>
          </cell>
          <cell r="AJ65">
            <v>3221452.9889999996</v>
          </cell>
          <cell r="AK65">
            <v>2920.3373999999999</v>
          </cell>
        </row>
        <row r="66">
          <cell r="A66" t="str">
            <v>Fiji</v>
          </cell>
          <cell r="B66" t="str">
            <v>WPR</v>
          </cell>
          <cell r="C66">
            <v>2015</v>
          </cell>
          <cell r="D66">
            <v>88.08</v>
          </cell>
          <cell r="E66">
            <v>88.025000000000006</v>
          </cell>
          <cell r="F66">
            <v>80.338999999999999</v>
          </cell>
          <cell r="G66">
            <v>76.518000000000001</v>
          </cell>
          <cell r="H66">
            <v>76.745999999999995</v>
          </cell>
          <cell r="I66">
            <v>71.022000000000006</v>
          </cell>
          <cell r="J66">
            <v>71.317999999999998</v>
          </cell>
          <cell r="K66">
            <v>62.351999999999997</v>
          </cell>
          <cell r="L66">
            <v>52.448</v>
          </cell>
          <cell r="M66">
            <v>50.215000000000003</v>
          </cell>
          <cell r="N66">
            <v>50.081000000000003</v>
          </cell>
          <cell r="O66">
            <v>42.445999999999998</v>
          </cell>
          <cell r="P66">
            <v>30.533999999999999</v>
          </cell>
          <cell r="Q66">
            <v>22.724</v>
          </cell>
          <cell r="R66">
            <v>15.363</v>
          </cell>
          <cell r="S66">
            <v>8.3559999999999999</v>
          </cell>
          <cell r="T66">
            <v>3.9590000000000001</v>
          </cell>
          <cell r="U66">
            <v>1.2769999999999999</v>
          </cell>
          <cell r="V66">
            <v>0.26900000000000002</v>
          </cell>
          <cell r="W66">
            <v>6.6000000000000003E-2</v>
          </cell>
          <cell r="X66">
            <v>7.0000000000000001E-3</v>
          </cell>
          <cell r="Y66">
            <v>892.14499999999998</v>
          </cell>
          <cell r="Z66">
            <v>8.8079999999999998</v>
          </cell>
          <cell r="AA66">
            <v>8.8079999999999998</v>
          </cell>
          <cell r="AB66">
            <v>17.616</v>
          </cell>
          <cell r="AC66">
            <v>52.847999999999999</v>
          </cell>
          <cell r="AD66">
            <v>168.364</v>
          </cell>
          <cell r="AE66">
            <v>460.61900000000003</v>
          </cell>
          <cell r="AF66">
            <v>123.06100000000001</v>
          </cell>
          <cell r="AG66">
            <v>52.021000000000001</v>
          </cell>
          <cell r="AH66">
            <v>892.1450000000001</v>
          </cell>
          <cell r="AI66">
            <v>20.074999999999999</v>
          </cell>
          <cell r="AJ66">
            <v>17909.810875000003</v>
          </cell>
          <cell r="AK66">
            <v>17.616</v>
          </cell>
        </row>
        <row r="67">
          <cell r="A67" t="str">
            <v>Finland</v>
          </cell>
          <cell r="B67" t="str">
            <v>EUR</v>
          </cell>
          <cell r="C67">
            <v>2015</v>
          </cell>
          <cell r="D67">
            <v>304.447</v>
          </cell>
          <cell r="E67">
            <v>307.09399999999999</v>
          </cell>
          <cell r="F67">
            <v>287.63200000000001</v>
          </cell>
          <cell r="G67">
            <v>304.24700000000001</v>
          </cell>
          <cell r="H67">
            <v>348.62</v>
          </cell>
          <cell r="I67">
            <v>337.26499999999999</v>
          </cell>
          <cell r="J67">
            <v>354.827</v>
          </cell>
          <cell r="K67">
            <v>355.69600000000003</v>
          </cell>
          <cell r="L67">
            <v>299.80200000000002</v>
          </cell>
          <cell r="M67">
            <v>364.20499999999998</v>
          </cell>
          <cell r="N67">
            <v>374.29300000000001</v>
          </cell>
          <cell r="O67">
            <v>369.63900000000001</v>
          </cell>
          <cell r="P67">
            <v>368.73700000000002</v>
          </cell>
          <cell r="Q67">
            <v>407.74900000000002</v>
          </cell>
          <cell r="R67">
            <v>239.66900000000001</v>
          </cell>
          <cell r="S67">
            <v>196.876</v>
          </cell>
          <cell r="T67">
            <v>146.452</v>
          </cell>
          <cell r="U67">
            <v>92.263000000000005</v>
          </cell>
          <cell r="V67">
            <v>36.384999999999998</v>
          </cell>
          <cell r="W67">
            <v>6.8250000000000002</v>
          </cell>
          <cell r="X67">
            <v>0.73399999999999999</v>
          </cell>
          <cell r="Y67">
            <v>5503.4570000000003</v>
          </cell>
          <cell r="Z67">
            <v>30.445</v>
          </cell>
          <cell r="AA67">
            <v>30.445</v>
          </cell>
          <cell r="AB67">
            <v>60.889000000000003</v>
          </cell>
          <cell r="AC67">
            <v>182.66800000000001</v>
          </cell>
          <cell r="AD67">
            <v>594.726</v>
          </cell>
          <cell r="AE67">
            <v>2364.6619999999998</v>
          </cell>
          <cell r="AF67">
            <v>1112.6690000000001</v>
          </cell>
          <cell r="AG67">
            <v>1126.953</v>
          </cell>
          <cell r="AH67">
            <v>5503.4570000000003</v>
          </cell>
          <cell r="AI67">
            <v>10.5</v>
          </cell>
          <cell r="AJ67">
            <v>57786.298500000004</v>
          </cell>
          <cell r="AK67">
            <v>60.889400000000002</v>
          </cell>
        </row>
        <row r="68">
          <cell r="A68" t="str">
            <v>France</v>
          </cell>
          <cell r="B68" t="str">
            <v>EUR</v>
          </cell>
          <cell r="C68">
            <v>2015</v>
          </cell>
          <cell r="D68">
            <v>3926.92</v>
          </cell>
          <cell r="E68">
            <v>3986.5439999999999</v>
          </cell>
          <cell r="F68">
            <v>3989.0709999999999</v>
          </cell>
          <cell r="G68">
            <v>3802.7</v>
          </cell>
          <cell r="H68">
            <v>3652.962</v>
          </cell>
          <cell r="I68">
            <v>3902.2959999999998</v>
          </cell>
          <cell r="J68">
            <v>3992.0839999999998</v>
          </cell>
          <cell r="K68">
            <v>3872.9850000000001</v>
          </cell>
          <cell r="L68">
            <v>4335.701</v>
          </cell>
          <cell r="M68">
            <v>4301.8440000000001</v>
          </cell>
          <cell r="N68">
            <v>4308.3450000000003</v>
          </cell>
          <cell r="O68">
            <v>4074.7350000000001</v>
          </cell>
          <cell r="P68">
            <v>3936.4389999999999</v>
          </cell>
          <cell r="Q68">
            <v>3791.252</v>
          </cell>
          <cell r="R68">
            <v>2431.8870000000002</v>
          </cell>
          <cell r="S68">
            <v>2193.3589999999999</v>
          </cell>
          <cell r="T68">
            <v>1892.085</v>
          </cell>
          <cell r="U68">
            <v>1251.442</v>
          </cell>
          <cell r="V68">
            <v>638.15499999999997</v>
          </cell>
          <cell r="W68">
            <v>94.771000000000001</v>
          </cell>
          <cell r="X68">
            <v>19.768000000000001</v>
          </cell>
          <cell r="Y68">
            <v>64395.344999999994</v>
          </cell>
          <cell r="Z68">
            <v>392.69200000000001</v>
          </cell>
          <cell r="AA68">
            <v>392.69200000000001</v>
          </cell>
          <cell r="AB68">
            <v>785.38400000000001</v>
          </cell>
          <cell r="AC68">
            <v>2356.152</v>
          </cell>
          <cell r="AD68">
            <v>7975.6149999999998</v>
          </cell>
          <cell r="AE68">
            <v>27860.572</v>
          </cell>
          <cell r="AF68">
            <v>12319.519</v>
          </cell>
          <cell r="AG68">
            <v>12312.718999999999</v>
          </cell>
          <cell r="AH68">
            <v>64395.345000000001</v>
          </cell>
          <cell r="AI68">
            <v>12.4</v>
          </cell>
          <cell r="AJ68">
            <v>798502.27800000005</v>
          </cell>
          <cell r="AK68">
            <v>785.38400000000001</v>
          </cell>
        </row>
        <row r="69">
          <cell r="A69" t="str">
            <v>Gabon</v>
          </cell>
          <cell r="B69" t="str">
            <v>AFR</v>
          </cell>
          <cell r="C69">
            <v>2015</v>
          </cell>
          <cell r="D69">
            <v>239.08</v>
          </cell>
          <cell r="E69">
            <v>212.09200000000001</v>
          </cell>
          <cell r="F69">
            <v>189.376</v>
          </cell>
          <cell r="G69">
            <v>176.43199999999999</v>
          </cell>
          <cell r="H69">
            <v>162.125</v>
          </cell>
          <cell r="I69">
            <v>145.07599999999999</v>
          </cell>
          <cell r="J69">
            <v>123.17700000000001</v>
          </cell>
          <cell r="K69">
            <v>100.315</v>
          </cell>
          <cell r="L69">
            <v>82.424000000000007</v>
          </cell>
          <cell r="M69">
            <v>69.066999999999993</v>
          </cell>
          <cell r="N69">
            <v>55.75</v>
          </cell>
          <cell r="O69">
            <v>45.042999999999999</v>
          </cell>
          <cell r="P69">
            <v>37.26</v>
          </cell>
          <cell r="Q69">
            <v>30.292999999999999</v>
          </cell>
          <cell r="R69">
            <v>24.023</v>
          </cell>
          <cell r="S69">
            <v>17.347999999999999</v>
          </cell>
          <cell r="T69">
            <v>10.510999999999999</v>
          </cell>
          <cell r="U69">
            <v>4.5049999999999999</v>
          </cell>
          <cell r="V69">
            <v>1.1910000000000001</v>
          </cell>
          <cell r="W69">
            <v>0.189</v>
          </cell>
          <cell r="X69">
            <v>1.4999999999999999E-2</v>
          </cell>
          <cell r="Y69">
            <v>1725.2919999999999</v>
          </cell>
          <cell r="Z69">
            <v>23.908000000000001</v>
          </cell>
          <cell r="AA69">
            <v>23.908000000000001</v>
          </cell>
          <cell r="AB69">
            <v>47.816000000000003</v>
          </cell>
          <cell r="AC69">
            <v>143.44800000000001</v>
          </cell>
          <cell r="AD69">
            <v>401.46800000000002</v>
          </cell>
          <cell r="AE69">
            <v>858.61599999999999</v>
          </cell>
          <cell r="AF69">
            <v>138.053</v>
          </cell>
          <cell r="AG69">
            <v>88.075000000000003</v>
          </cell>
          <cell r="AH69">
            <v>1725.2920000000001</v>
          </cell>
          <cell r="AI69">
            <v>30.166</v>
          </cell>
          <cell r="AJ69">
            <v>52045.158472000003</v>
          </cell>
          <cell r="AK69">
            <v>47.816000000000003</v>
          </cell>
        </row>
        <row r="70">
          <cell r="A70" t="str">
            <v>Gambia</v>
          </cell>
          <cell r="B70" t="str">
            <v>AFR</v>
          </cell>
          <cell r="C70">
            <v>2015</v>
          </cell>
          <cell r="D70">
            <v>366.22500000000002</v>
          </cell>
          <cell r="E70">
            <v>301.178</v>
          </cell>
          <cell r="F70">
            <v>252.09100000000001</v>
          </cell>
          <cell r="G70">
            <v>212.01400000000001</v>
          </cell>
          <cell r="H70">
            <v>177.61</v>
          </cell>
          <cell r="I70">
            <v>150.202</v>
          </cell>
          <cell r="J70">
            <v>127.584</v>
          </cell>
          <cell r="K70">
            <v>103.512</v>
          </cell>
          <cell r="L70">
            <v>74.835999999999999</v>
          </cell>
          <cell r="M70">
            <v>64.335999999999999</v>
          </cell>
          <cell r="N70">
            <v>49.125999999999998</v>
          </cell>
          <cell r="O70">
            <v>37.915999999999997</v>
          </cell>
          <cell r="P70">
            <v>28.227</v>
          </cell>
          <cell r="Q70">
            <v>18.041</v>
          </cell>
          <cell r="R70">
            <v>15.112</v>
          </cell>
          <cell r="S70">
            <v>8.1180000000000003</v>
          </cell>
          <cell r="T70">
            <v>3.58</v>
          </cell>
          <cell r="U70">
            <v>1.0429999999999999</v>
          </cell>
          <cell r="V70">
            <v>0.161</v>
          </cell>
          <cell r="W70">
            <v>1.2E-2</v>
          </cell>
          <cell r="X70">
            <v>0</v>
          </cell>
          <cell r="Y70">
            <v>1990.9239999999998</v>
          </cell>
          <cell r="Z70">
            <v>36.622999999999998</v>
          </cell>
          <cell r="AA70">
            <v>36.622999999999998</v>
          </cell>
          <cell r="AB70">
            <v>73.245000000000005</v>
          </cell>
          <cell r="AC70">
            <v>219.73500000000001</v>
          </cell>
          <cell r="AD70">
            <v>553.26900000000001</v>
          </cell>
          <cell r="AE70">
            <v>910.09400000000005</v>
          </cell>
          <cell r="AF70">
            <v>115.26900000000001</v>
          </cell>
          <cell r="AG70">
            <v>46.067</v>
          </cell>
          <cell r="AH70">
            <v>1990.925</v>
          </cell>
          <cell r="AI70">
            <v>42.137999999999998</v>
          </cell>
          <cell r="AJ70">
            <v>83893.597649999996</v>
          </cell>
          <cell r="AK70">
            <v>73.245000000000005</v>
          </cell>
        </row>
        <row r="71">
          <cell r="A71" t="str">
            <v>Georgia</v>
          </cell>
          <cell r="B71" t="str">
            <v>EUR</v>
          </cell>
          <cell r="C71">
            <v>2015</v>
          </cell>
          <cell r="D71">
            <v>274.76799999999997</v>
          </cell>
          <cell r="E71">
            <v>228.517</v>
          </cell>
          <cell r="F71">
            <v>189.78100000000001</v>
          </cell>
          <cell r="G71">
            <v>244.655</v>
          </cell>
          <cell r="H71">
            <v>301.53100000000001</v>
          </cell>
          <cell r="I71">
            <v>325.47699999999998</v>
          </cell>
          <cell r="J71">
            <v>295.33800000000002</v>
          </cell>
          <cell r="K71">
            <v>283.49400000000003</v>
          </cell>
          <cell r="L71">
            <v>267.46800000000002</v>
          </cell>
          <cell r="M71">
            <v>264.49299999999999</v>
          </cell>
          <cell r="N71">
            <v>291.24599999999998</v>
          </cell>
          <cell r="O71">
            <v>262.62099999999998</v>
          </cell>
          <cell r="P71">
            <v>209.423</v>
          </cell>
          <cell r="Q71">
            <v>147.428</v>
          </cell>
          <cell r="R71">
            <v>124.42</v>
          </cell>
          <cell r="S71">
            <v>143.47399999999999</v>
          </cell>
          <cell r="T71">
            <v>75.512</v>
          </cell>
          <cell r="U71">
            <v>54.935000000000002</v>
          </cell>
          <cell r="V71">
            <v>12.807</v>
          </cell>
          <cell r="W71">
            <v>2.032</v>
          </cell>
          <cell r="X71">
            <v>0.39200000000000002</v>
          </cell>
          <cell r="Y71">
            <v>3999.8119999999999</v>
          </cell>
          <cell r="Z71">
            <v>27.477</v>
          </cell>
          <cell r="AA71">
            <v>27.477</v>
          </cell>
          <cell r="AB71">
            <v>54.954000000000001</v>
          </cell>
          <cell r="AC71">
            <v>164.86099999999999</v>
          </cell>
          <cell r="AD71">
            <v>418.298</v>
          </cell>
          <cell r="AE71">
            <v>1982.4559999999999</v>
          </cell>
          <cell r="AF71">
            <v>763.29</v>
          </cell>
          <cell r="AG71">
            <v>561</v>
          </cell>
          <cell r="AH71">
            <v>3999.8130000000001</v>
          </cell>
          <cell r="AI71">
            <v>13.532</v>
          </cell>
          <cell r="AJ71">
            <v>54125.469516000005</v>
          </cell>
          <cell r="AK71">
            <v>54.953599999999994</v>
          </cell>
        </row>
        <row r="72">
          <cell r="A72" t="str">
            <v>Germany</v>
          </cell>
          <cell r="B72" t="str">
            <v>EUR</v>
          </cell>
          <cell r="C72">
            <v>2015</v>
          </cell>
          <cell r="D72">
            <v>3384.4549999999999</v>
          </cell>
          <cell r="E72">
            <v>3392.547</v>
          </cell>
          <cell r="F72">
            <v>3620.3820000000001</v>
          </cell>
          <cell r="G72">
            <v>4023.866</v>
          </cell>
          <cell r="H72">
            <v>4396.6620000000003</v>
          </cell>
          <cell r="I72">
            <v>5098.375</v>
          </cell>
          <cell r="J72">
            <v>5171.1949999999997</v>
          </cell>
          <cell r="K72">
            <v>4734.7370000000001</v>
          </cell>
          <cell r="L72">
            <v>4878.3230000000003</v>
          </cell>
          <cell r="M72">
            <v>6748.8280000000004</v>
          </cell>
          <cell r="N72">
            <v>6910.3429999999998</v>
          </cell>
          <cell r="O72">
            <v>6060.2219999999998</v>
          </cell>
          <cell r="P72">
            <v>5129.8370000000004</v>
          </cell>
          <cell r="Q72">
            <v>4118.16</v>
          </cell>
          <cell r="R72">
            <v>4268.2790000000005</v>
          </cell>
          <cell r="S72">
            <v>4184.03</v>
          </cell>
          <cell r="T72">
            <v>2369.5169999999998</v>
          </cell>
          <cell r="U72">
            <v>1493.7170000000001</v>
          </cell>
          <cell r="V72">
            <v>598.49699999999996</v>
          </cell>
          <cell r="W72">
            <v>90.477000000000004</v>
          </cell>
          <cell r="X72">
            <v>16.096</v>
          </cell>
          <cell r="Y72">
            <v>80688.545000000013</v>
          </cell>
          <cell r="Z72">
            <v>338.44600000000003</v>
          </cell>
          <cell r="AA72">
            <v>338.44600000000003</v>
          </cell>
          <cell r="AB72">
            <v>676.89099999999996</v>
          </cell>
          <cell r="AC72">
            <v>2030.673</v>
          </cell>
          <cell r="AD72">
            <v>7012.9290000000001</v>
          </cell>
          <cell r="AE72">
            <v>35051.985999999997</v>
          </cell>
          <cell r="AF72">
            <v>18100.401999999998</v>
          </cell>
          <cell r="AG72">
            <v>17138.773000000001</v>
          </cell>
          <cell r="AH72">
            <v>80688.546000000002</v>
          </cell>
          <cell r="AI72">
            <v>8.6</v>
          </cell>
          <cell r="AJ72">
            <v>693921.49560000002</v>
          </cell>
          <cell r="AK72">
            <v>676.89099999999996</v>
          </cell>
        </row>
        <row r="73">
          <cell r="A73" t="str">
            <v>Ghana</v>
          </cell>
          <cell r="B73" t="str">
            <v>AFR</v>
          </cell>
          <cell r="C73">
            <v>2015</v>
          </cell>
          <cell r="D73">
            <v>4055.9850000000001</v>
          </cell>
          <cell r="E73">
            <v>3494.337</v>
          </cell>
          <cell r="F73">
            <v>3089.4140000000002</v>
          </cell>
          <cell r="G73">
            <v>2770.4650000000001</v>
          </cell>
          <cell r="H73">
            <v>2562.683</v>
          </cell>
          <cell r="I73">
            <v>2252.1990000000001</v>
          </cell>
          <cell r="J73">
            <v>1972.5150000000001</v>
          </cell>
          <cell r="K73">
            <v>1663.1679999999999</v>
          </cell>
          <cell r="L73">
            <v>1374.5820000000001</v>
          </cell>
          <cell r="M73">
            <v>1134.165</v>
          </cell>
          <cell r="N73">
            <v>891.64099999999996</v>
          </cell>
          <cell r="O73">
            <v>704.90599999999995</v>
          </cell>
          <cell r="P73">
            <v>513.50300000000004</v>
          </cell>
          <cell r="Q73">
            <v>396.67700000000002</v>
          </cell>
          <cell r="R73">
            <v>251.10499999999999</v>
          </cell>
          <cell r="S73">
            <v>163.012</v>
          </cell>
          <cell r="T73">
            <v>84.629000000000005</v>
          </cell>
          <cell r="U73">
            <v>29.76</v>
          </cell>
          <cell r="V73">
            <v>4.8780000000000001</v>
          </cell>
          <cell r="W73">
            <v>0.26100000000000001</v>
          </cell>
          <cell r="X73">
            <v>8.0000000000000002E-3</v>
          </cell>
          <cell r="Y73">
            <v>27409.893</v>
          </cell>
          <cell r="Z73">
            <v>405.59899999999999</v>
          </cell>
          <cell r="AA73">
            <v>405.59899999999999</v>
          </cell>
          <cell r="AB73">
            <v>811.197</v>
          </cell>
          <cell r="AC73">
            <v>2433.5909999999999</v>
          </cell>
          <cell r="AD73">
            <v>6583.7510000000002</v>
          </cell>
          <cell r="AE73">
            <v>13729.777</v>
          </cell>
          <cell r="AF73">
            <v>2110.0500000000002</v>
          </cell>
          <cell r="AG73">
            <v>930.33</v>
          </cell>
          <cell r="AH73">
            <v>27409.894000000004</v>
          </cell>
          <cell r="AI73">
            <v>32.747</v>
          </cell>
          <cell r="AJ73">
            <v>897591.79881800013</v>
          </cell>
          <cell r="AK73">
            <v>811.197</v>
          </cell>
        </row>
        <row r="74">
          <cell r="A74" t="str">
            <v>Greece</v>
          </cell>
          <cell r="B74" t="str">
            <v>EUR</v>
          </cell>
          <cell r="C74">
            <v>2015</v>
          </cell>
          <cell r="D74">
            <v>533.09699999999998</v>
          </cell>
          <cell r="E74">
            <v>537.298</v>
          </cell>
          <cell r="F74">
            <v>529.23400000000004</v>
          </cell>
          <cell r="G74">
            <v>510.702</v>
          </cell>
          <cell r="H74">
            <v>601.69399999999996</v>
          </cell>
          <cell r="I74">
            <v>588.55499999999995</v>
          </cell>
          <cell r="J74">
            <v>781.61599999999999</v>
          </cell>
          <cell r="K74">
            <v>796.18200000000002</v>
          </cell>
          <cell r="L74">
            <v>833.21100000000001</v>
          </cell>
          <cell r="M74">
            <v>816.63499999999999</v>
          </cell>
          <cell r="N74">
            <v>753.90099999999995</v>
          </cell>
          <cell r="O74">
            <v>711.26300000000003</v>
          </cell>
          <cell r="P74">
            <v>617.31799999999998</v>
          </cell>
          <cell r="Q74">
            <v>656.06200000000001</v>
          </cell>
          <cell r="R74">
            <v>474.81200000000001</v>
          </cell>
          <cell r="S74">
            <v>507.43599999999998</v>
          </cell>
          <cell r="T74">
            <v>402.142</v>
          </cell>
          <cell r="U74">
            <v>218.209</v>
          </cell>
          <cell r="V74">
            <v>67.605999999999995</v>
          </cell>
          <cell r="W74">
            <v>15.096</v>
          </cell>
          <cell r="X74">
            <v>2.548</v>
          </cell>
          <cell r="Y74">
            <v>10954.617</v>
          </cell>
          <cell r="Z74">
            <v>53.31</v>
          </cell>
          <cell r="AA74">
            <v>53.31</v>
          </cell>
          <cell r="AB74">
            <v>106.619</v>
          </cell>
          <cell r="AC74">
            <v>319.858</v>
          </cell>
          <cell r="AD74">
            <v>1066.5319999999999</v>
          </cell>
          <cell r="AE74">
            <v>4928.5950000000003</v>
          </cell>
          <cell r="AF74">
            <v>2082.482</v>
          </cell>
          <cell r="AG74">
            <v>2343.9110000000001</v>
          </cell>
          <cell r="AH74">
            <v>10954.617</v>
          </cell>
          <cell r="AI74">
            <v>8.5</v>
          </cell>
          <cell r="AJ74">
            <v>93114.244500000001</v>
          </cell>
          <cell r="AK74">
            <v>106.6194</v>
          </cell>
        </row>
        <row r="75">
          <cell r="A75" t="str">
            <v>Grenada</v>
          </cell>
          <cell r="B75" t="str">
            <v>AMR</v>
          </cell>
          <cell r="C75">
            <v>2015</v>
          </cell>
          <cell r="D75">
            <v>9.9350000000000005</v>
          </cell>
          <cell r="E75">
            <v>9.4589999999999996</v>
          </cell>
          <cell r="F75">
            <v>8.8970000000000002</v>
          </cell>
          <cell r="G75">
            <v>9.73</v>
          </cell>
          <cell r="H75">
            <v>10.317</v>
          </cell>
          <cell r="I75">
            <v>11.42</v>
          </cell>
          <cell r="J75">
            <v>9.3040000000000003</v>
          </cell>
          <cell r="K75">
            <v>6.8609999999999998</v>
          </cell>
          <cell r="L75">
            <v>5.5019999999999998</v>
          </cell>
          <cell r="M75">
            <v>4.5659999999999998</v>
          </cell>
          <cell r="N75">
            <v>5.6929999999999996</v>
          </cell>
          <cell r="O75">
            <v>4.282</v>
          </cell>
          <cell r="P75">
            <v>3.2109999999999999</v>
          </cell>
          <cell r="Q75">
            <v>2.282</v>
          </cell>
          <cell r="R75">
            <v>1.8520000000000001</v>
          </cell>
          <cell r="S75">
            <v>1.6160000000000001</v>
          </cell>
          <cell r="T75">
            <v>0.98699999999999999</v>
          </cell>
          <cell r="U75">
            <v>0.66900000000000004</v>
          </cell>
          <cell r="V75">
            <v>0.191</v>
          </cell>
          <cell r="W75">
            <v>4.8000000000000001E-2</v>
          </cell>
          <cell r="X75">
            <v>3.0000000000000001E-3</v>
          </cell>
          <cell r="Y75">
            <v>106.82499999999999</v>
          </cell>
          <cell r="Z75">
            <v>0.99399999999999999</v>
          </cell>
          <cell r="AA75">
            <v>0.99399999999999999</v>
          </cell>
          <cell r="AB75">
            <v>1.9870000000000001</v>
          </cell>
          <cell r="AC75">
            <v>5.9610000000000003</v>
          </cell>
          <cell r="AD75">
            <v>18.356000000000002</v>
          </cell>
          <cell r="AE75">
            <v>57.7</v>
          </cell>
          <cell r="AF75">
            <v>13.186</v>
          </cell>
          <cell r="AG75">
            <v>7.6479999999999997</v>
          </cell>
          <cell r="AH75">
            <v>106.82599999999999</v>
          </cell>
          <cell r="AI75">
            <v>19.204999999999998</v>
          </cell>
          <cell r="AJ75">
            <v>2051.5933299999997</v>
          </cell>
          <cell r="AK75">
            <v>1.9870000000000001</v>
          </cell>
        </row>
        <row r="76">
          <cell r="A76" t="str">
            <v>Guatemala</v>
          </cell>
          <cell r="B76" t="str">
            <v>AMR</v>
          </cell>
          <cell r="C76">
            <v>2015</v>
          </cell>
          <cell r="D76">
            <v>2089.433</v>
          </cell>
          <cell r="E76">
            <v>1972.2619999999999</v>
          </cell>
          <cell r="F76">
            <v>1923.5350000000001</v>
          </cell>
          <cell r="G76">
            <v>1797.7619999999999</v>
          </cell>
          <cell r="H76">
            <v>1586.15</v>
          </cell>
          <cell r="I76">
            <v>1350.751</v>
          </cell>
          <cell r="J76">
            <v>1201.8869999999999</v>
          </cell>
          <cell r="K76">
            <v>977.726</v>
          </cell>
          <cell r="L76">
            <v>777.97400000000005</v>
          </cell>
          <cell r="M76">
            <v>615.88</v>
          </cell>
          <cell r="N76">
            <v>498.24700000000001</v>
          </cell>
          <cell r="O76">
            <v>405.98599999999999</v>
          </cell>
          <cell r="P76">
            <v>353.24</v>
          </cell>
          <cell r="Q76">
            <v>284.84399999999999</v>
          </cell>
          <cell r="R76">
            <v>199.833</v>
          </cell>
          <cell r="S76">
            <v>146.41200000000001</v>
          </cell>
          <cell r="T76">
            <v>96.856999999999999</v>
          </cell>
          <cell r="U76">
            <v>45.978000000000002</v>
          </cell>
          <cell r="V76">
            <v>14.707000000000001</v>
          </cell>
          <cell r="W76">
            <v>2.992</v>
          </cell>
          <cell r="X76">
            <v>0.441</v>
          </cell>
          <cell r="Y76">
            <v>16342.897000000001</v>
          </cell>
          <cell r="Z76">
            <v>208.94300000000001</v>
          </cell>
          <cell r="AA76">
            <v>208.94300000000001</v>
          </cell>
          <cell r="AB76">
            <v>417.887</v>
          </cell>
          <cell r="AC76">
            <v>1253.6600000000001</v>
          </cell>
          <cell r="AD76">
            <v>3895.797</v>
          </cell>
          <cell r="AE76">
            <v>8308.1299999999992</v>
          </cell>
          <cell r="AF76">
            <v>1257.473</v>
          </cell>
          <cell r="AG76">
            <v>792.06399999999996</v>
          </cell>
          <cell r="AH76">
            <v>16342.896999999999</v>
          </cell>
          <cell r="AI76">
            <v>27.111999999999998</v>
          </cell>
          <cell r="AJ76">
            <v>443088.62346399995</v>
          </cell>
          <cell r="AK76">
            <v>417.88659999999999</v>
          </cell>
        </row>
        <row r="77">
          <cell r="A77" t="str">
            <v>Guinea</v>
          </cell>
          <cell r="B77" t="str">
            <v>AFR</v>
          </cell>
          <cell r="C77">
            <v>2015</v>
          </cell>
          <cell r="D77">
            <v>2045.6420000000001</v>
          </cell>
          <cell r="E77">
            <v>1767.7149999999999</v>
          </cell>
          <cell r="F77">
            <v>1549.328</v>
          </cell>
          <cell r="G77">
            <v>1349.4079999999999</v>
          </cell>
          <cell r="H77">
            <v>1154.306</v>
          </cell>
          <cell r="I77">
            <v>968.96400000000006</v>
          </cell>
          <cell r="J77">
            <v>802.971</v>
          </cell>
          <cell r="K77">
            <v>656.94</v>
          </cell>
          <cell r="L77">
            <v>533.67399999999998</v>
          </cell>
          <cell r="M77">
            <v>441.70499999999998</v>
          </cell>
          <cell r="N77">
            <v>377.48599999999999</v>
          </cell>
          <cell r="O77">
            <v>317.73099999999999</v>
          </cell>
          <cell r="P77">
            <v>256.46600000000001</v>
          </cell>
          <cell r="Q77">
            <v>167.405</v>
          </cell>
          <cell r="R77">
            <v>116.36499999999999</v>
          </cell>
          <cell r="S77">
            <v>66.084999999999994</v>
          </cell>
          <cell r="T77">
            <v>27.677</v>
          </cell>
          <cell r="U77">
            <v>7.5209999999999999</v>
          </cell>
          <cell r="V77">
            <v>1.113</v>
          </cell>
          <cell r="W77">
            <v>8.5000000000000006E-2</v>
          </cell>
          <cell r="X77">
            <v>3.0000000000000001E-3</v>
          </cell>
          <cell r="Y77">
            <v>12608.59</v>
          </cell>
          <cell r="Z77">
            <v>204.56399999999999</v>
          </cell>
          <cell r="AA77">
            <v>204.56399999999999</v>
          </cell>
          <cell r="AB77">
            <v>409.12799999999999</v>
          </cell>
          <cell r="AC77">
            <v>1227.385</v>
          </cell>
          <cell r="AD77">
            <v>3317.0430000000001</v>
          </cell>
          <cell r="AE77">
            <v>5907.9679999999998</v>
          </cell>
          <cell r="AF77">
            <v>951.68299999999999</v>
          </cell>
          <cell r="AG77">
            <v>386.25400000000002</v>
          </cell>
          <cell r="AH77">
            <v>12608.589</v>
          </cell>
          <cell r="AI77">
            <v>36.875</v>
          </cell>
          <cell r="AJ77">
            <v>464941.71937499999</v>
          </cell>
          <cell r="AK77">
            <v>409.1284</v>
          </cell>
        </row>
        <row r="78">
          <cell r="A78" t="str">
            <v>Guinea-Bissau</v>
          </cell>
          <cell r="B78" t="str">
            <v>AFR</v>
          </cell>
          <cell r="C78">
            <v>2015</v>
          </cell>
          <cell r="D78">
            <v>288.79500000000002</v>
          </cell>
          <cell r="E78">
            <v>246.715</v>
          </cell>
          <cell r="F78">
            <v>216.84399999999999</v>
          </cell>
          <cell r="G78">
            <v>193.00299999999999</v>
          </cell>
          <cell r="H78">
            <v>172.642</v>
          </cell>
          <cell r="I78">
            <v>149.90299999999999</v>
          </cell>
          <cell r="J78">
            <v>128.55099999999999</v>
          </cell>
          <cell r="K78">
            <v>101.042</v>
          </cell>
          <cell r="L78">
            <v>81.747</v>
          </cell>
          <cell r="M78">
            <v>66.28</v>
          </cell>
          <cell r="N78">
            <v>54.88</v>
          </cell>
          <cell r="O78">
            <v>46.173999999999999</v>
          </cell>
          <cell r="P78">
            <v>39.313000000000002</v>
          </cell>
          <cell r="Q78">
            <v>26.163</v>
          </cell>
          <cell r="R78">
            <v>17.765000000000001</v>
          </cell>
          <cell r="S78">
            <v>9.1479999999999997</v>
          </cell>
          <cell r="T78">
            <v>3.9910000000000001</v>
          </cell>
          <cell r="U78">
            <v>1.155</v>
          </cell>
          <cell r="V78">
            <v>0.19900000000000001</v>
          </cell>
          <cell r="W78">
            <v>1.4999999999999999E-2</v>
          </cell>
          <cell r="X78">
            <v>0</v>
          </cell>
          <cell r="Y78">
            <v>1844.3250000000003</v>
          </cell>
          <cell r="Z78">
            <v>28.88</v>
          </cell>
          <cell r="AA78">
            <v>28.88</v>
          </cell>
          <cell r="AB78">
            <v>57.759</v>
          </cell>
          <cell r="AC78">
            <v>173.27699999999999</v>
          </cell>
          <cell r="AD78">
            <v>463.55900000000003</v>
          </cell>
          <cell r="AE78">
            <v>893.16800000000001</v>
          </cell>
          <cell r="AF78">
            <v>140.36699999999999</v>
          </cell>
          <cell r="AG78">
            <v>58.436</v>
          </cell>
          <cell r="AH78">
            <v>1844.326</v>
          </cell>
          <cell r="AI78">
            <v>37.097000000000001</v>
          </cell>
          <cell r="AJ78">
            <v>68418.961622000003</v>
          </cell>
          <cell r="AK78">
            <v>57.759</v>
          </cell>
        </row>
        <row r="79">
          <cell r="A79" t="str">
            <v>Guyana</v>
          </cell>
          <cell r="B79" t="str">
            <v>AMR</v>
          </cell>
          <cell r="C79">
            <v>2015</v>
          </cell>
          <cell r="D79">
            <v>67.137</v>
          </cell>
          <cell r="E79">
            <v>64.159000000000006</v>
          </cell>
          <cell r="F79">
            <v>89.677999999999997</v>
          </cell>
          <cell r="G79">
            <v>95.167000000000002</v>
          </cell>
          <cell r="H79">
            <v>72.257000000000005</v>
          </cell>
          <cell r="I79">
            <v>42.326999999999998</v>
          </cell>
          <cell r="J79">
            <v>39.905000000000001</v>
          </cell>
          <cell r="K79">
            <v>42.395000000000003</v>
          </cell>
          <cell r="L79">
            <v>48.598999999999997</v>
          </cell>
          <cell r="M79">
            <v>54.101999999999997</v>
          </cell>
          <cell r="N79">
            <v>48.244</v>
          </cell>
          <cell r="O79">
            <v>39.405999999999999</v>
          </cell>
          <cell r="P79">
            <v>25.305</v>
          </cell>
          <cell r="Q79">
            <v>17.324999999999999</v>
          </cell>
          <cell r="R79">
            <v>9.9789999999999992</v>
          </cell>
          <cell r="S79">
            <v>6.9029999999999996</v>
          </cell>
          <cell r="T79">
            <v>2.5009999999999999</v>
          </cell>
          <cell r="U79">
            <v>1.3169999999999999</v>
          </cell>
          <cell r="V79">
            <v>0.313</v>
          </cell>
          <cell r="W79">
            <v>6.5000000000000002E-2</v>
          </cell>
          <cell r="X79">
            <v>1E-3</v>
          </cell>
          <cell r="Y79">
            <v>767.08500000000004</v>
          </cell>
          <cell r="Z79">
            <v>6.7140000000000004</v>
          </cell>
          <cell r="AA79">
            <v>6.7140000000000004</v>
          </cell>
          <cell r="AB79">
            <v>13.427</v>
          </cell>
          <cell r="AC79">
            <v>40.281999999999996</v>
          </cell>
          <cell r="AD79">
            <v>153.83699999999999</v>
          </cell>
          <cell r="AE79">
            <v>394.75200000000001</v>
          </cell>
          <cell r="AF79">
            <v>112.955</v>
          </cell>
          <cell r="AG79">
            <v>38.404000000000003</v>
          </cell>
          <cell r="AH79">
            <v>767.08500000000004</v>
          </cell>
          <cell r="AI79">
            <v>19.065000000000001</v>
          </cell>
          <cell r="AJ79">
            <v>14624.475525000002</v>
          </cell>
          <cell r="AK79">
            <v>13.4274</v>
          </cell>
        </row>
        <row r="80">
          <cell r="A80" t="str">
            <v>Haiti</v>
          </cell>
          <cell r="B80" t="str">
            <v>AMR</v>
          </cell>
          <cell r="C80">
            <v>2015</v>
          </cell>
          <cell r="D80">
            <v>1237.5429999999999</v>
          </cell>
          <cell r="E80">
            <v>1212.462</v>
          </cell>
          <cell r="F80">
            <v>1164.056</v>
          </cell>
          <cell r="G80">
            <v>1120.5630000000001</v>
          </cell>
          <cell r="H80">
            <v>1042.682</v>
          </cell>
          <cell r="I80">
            <v>964.79499999999996</v>
          </cell>
          <cell r="J80">
            <v>867.62800000000004</v>
          </cell>
          <cell r="K80">
            <v>657.11400000000003</v>
          </cell>
          <cell r="L80">
            <v>512.60599999999999</v>
          </cell>
          <cell r="M80">
            <v>459.07600000000002</v>
          </cell>
          <cell r="N80">
            <v>398.33699999999999</v>
          </cell>
          <cell r="O80">
            <v>318.94499999999999</v>
          </cell>
          <cell r="P80">
            <v>259.24599999999998</v>
          </cell>
          <cell r="Q80">
            <v>179.61699999999999</v>
          </cell>
          <cell r="R80">
            <v>144.57</v>
          </cell>
          <cell r="S80">
            <v>94.724000000000004</v>
          </cell>
          <cell r="T80">
            <v>49.412999999999997</v>
          </cell>
          <cell r="U80">
            <v>19.914999999999999</v>
          </cell>
          <cell r="V80">
            <v>6.2069999999999999</v>
          </cell>
          <cell r="W80">
            <v>1.367</v>
          </cell>
          <cell r="X80">
            <v>0.20100000000000001</v>
          </cell>
          <cell r="Y80">
            <v>10711.066999999997</v>
          </cell>
          <cell r="Z80">
            <v>123.754</v>
          </cell>
          <cell r="AA80">
            <v>123.754</v>
          </cell>
          <cell r="AB80">
            <v>247.50899999999999</v>
          </cell>
          <cell r="AC80">
            <v>742.52599999999995</v>
          </cell>
          <cell r="AD80">
            <v>2376.518</v>
          </cell>
          <cell r="AE80">
            <v>5624.4639999999999</v>
          </cell>
          <cell r="AF80">
            <v>976.52800000000002</v>
          </cell>
          <cell r="AG80">
            <v>496.01400000000001</v>
          </cell>
          <cell r="AH80">
            <v>10711.066999999999</v>
          </cell>
          <cell r="AI80">
            <v>24.951000000000001</v>
          </cell>
          <cell r="AJ80">
            <v>267251.83271699998</v>
          </cell>
          <cell r="AK80">
            <v>247.50859999999997</v>
          </cell>
        </row>
        <row r="81">
          <cell r="A81" t="str">
            <v>Honduras</v>
          </cell>
          <cell r="B81" t="str">
            <v>AMR</v>
          </cell>
          <cell r="C81">
            <v>2015</v>
          </cell>
          <cell r="D81">
            <v>815.92899999999997</v>
          </cell>
          <cell r="E81">
            <v>857.17100000000005</v>
          </cell>
          <cell r="F81">
            <v>891.76499999999999</v>
          </cell>
          <cell r="G81">
            <v>901.15599999999995</v>
          </cell>
          <cell r="H81">
            <v>843.26400000000001</v>
          </cell>
          <cell r="I81">
            <v>737.38499999999999</v>
          </cell>
          <cell r="J81">
            <v>631.41399999999999</v>
          </cell>
          <cell r="K81">
            <v>518.43600000000004</v>
          </cell>
          <cell r="L81">
            <v>416.36799999999999</v>
          </cell>
          <cell r="M81">
            <v>354.31599999999997</v>
          </cell>
          <cell r="N81">
            <v>290.04599999999999</v>
          </cell>
          <cell r="O81">
            <v>236.483</v>
          </cell>
          <cell r="P81">
            <v>189.423</v>
          </cell>
          <cell r="Q81">
            <v>134.35499999999999</v>
          </cell>
          <cell r="R81">
            <v>97.200999999999993</v>
          </cell>
          <cell r="S81">
            <v>72.021000000000001</v>
          </cell>
          <cell r="T81">
            <v>48.716999999999999</v>
          </cell>
          <cell r="U81">
            <v>26.18</v>
          </cell>
          <cell r="V81">
            <v>10.712999999999999</v>
          </cell>
          <cell r="W81">
            <v>2.367</v>
          </cell>
          <cell r="X81">
            <v>0.35</v>
          </cell>
          <cell r="Y81">
            <v>8075.0599999999995</v>
          </cell>
          <cell r="Z81">
            <v>81.593000000000004</v>
          </cell>
          <cell r="AA81">
            <v>81.593000000000004</v>
          </cell>
          <cell r="AB81">
            <v>163.18600000000001</v>
          </cell>
          <cell r="AC81">
            <v>489.55700000000002</v>
          </cell>
          <cell r="AD81">
            <v>1748.9359999999999</v>
          </cell>
          <cell r="AE81">
            <v>4402.3389999999999</v>
          </cell>
          <cell r="AF81">
            <v>715.952</v>
          </cell>
          <cell r="AG81">
            <v>391.904</v>
          </cell>
          <cell r="AH81">
            <v>8075.0599999999995</v>
          </cell>
          <cell r="AI81">
            <v>21.202999999999999</v>
          </cell>
          <cell r="AJ81">
            <v>171215.49717999998</v>
          </cell>
          <cell r="AK81">
            <v>163.1858</v>
          </cell>
        </row>
        <row r="82">
          <cell r="A82" t="str">
            <v>Hungary</v>
          </cell>
          <cell r="B82" t="str">
            <v>EUR</v>
          </cell>
          <cell r="C82">
            <v>2015</v>
          </cell>
          <cell r="D82">
            <v>463.33199999999999</v>
          </cell>
          <cell r="E82">
            <v>490.65</v>
          </cell>
          <cell r="F82">
            <v>480.78199999999998</v>
          </cell>
          <cell r="G82">
            <v>498.58499999999998</v>
          </cell>
          <cell r="H82">
            <v>605.67600000000004</v>
          </cell>
          <cell r="I82">
            <v>651.01700000000005</v>
          </cell>
          <cell r="J82">
            <v>686.12099999999998</v>
          </cell>
          <cell r="K82">
            <v>860.72799999999995</v>
          </cell>
          <cell r="L82">
            <v>754.06100000000004</v>
          </cell>
          <cell r="M82">
            <v>670.81</v>
          </cell>
          <cell r="N82">
            <v>570.52200000000005</v>
          </cell>
          <cell r="O82">
            <v>667.48299999999995</v>
          </cell>
          <cell r="P82">
            <v>699.298</v>
          </cell>
          <cell r="Q82">
            <v>536.69500000000005</v>
          </cell>
          <cell r="R82">
            <v>458.40300000000002</v>
          </cell>
          <cell r="S82">
            <v>330.23200000000003</v>
          </cell>
          <cell r="T82">
            <v>240.77799999999999</v>
          </cell>
          <cell r="U82">
            <v>130.40299999999999</v>
          </cell>
          <cell r="V82">
            <v>51.618000000000002</v>
          </cell>
          <cell r="W82">
            <v>6.5410000000000004</v>
          </cell>
          <cell r="X82">
            <v>1.288</v>
          </cell>
          <cell r="Y82">
            <v>9855.023000000001</v>
          </cell>
          <cell r="Z82">
            <v>46.332999999999998</v>
          </cell>
          <cell r="AA82">
            <v>46.332999999999998</v>
          </cell>
          <cell r="AB82">
            <v>92.665999999999997</v>
          </cell>
          <cell r="AC82">
            <v>277.99900000000002</v>
          </cell>
          <cell r="AD82">
            <v>971.43200000000002</v>
          </cell>
          <cell r="AE82">
            <v>4726.9979999999996</v>
          </cell>
          <cell r="AF82">
            <v>1937.3030000000001</v>
          </cell>
          <cell r="AG82">
            <v>1755.9580000000001</v>
          </cell>
          <cell r="AH82">
            <v>9855.021999999999</v>
          </cell>
          <cell r="AI82">
            <v>9.5</v>
          </cell>
          <cell r="AJ82">
            <v>93622.708999999988</v>
          </cell>
          <cell r="AK82">
            <v>92.666399999999996</v>
          </cell>
        </row>
        <row r="83">
          <cell r="A83" t="str">
            <v>Iceland</v>
          </cell>
          <cell r="B83" t="str">
            <v>EUR</v>
          </cell>
          <cell r="C83">
            <v>2015</v>
          </cell>
          <cell r="D83">
            <v>23.010999999999999</v>
          </cell>
          <cell r="E83">
            <v>23.015000000000001</v>
          </cell>
          <cell r="F83">
            <v>20.911999999999999</v>
          </cell>
          <cell r="G83">
            <v>22.001000000000001</v>
          </cell>
          <cell r="H83">
            <v>25.402000000000001</v>
          </cell>
          <cell r="I83">
            <v>22.388000000000002</v>
          </cell>
          <cell r="J83">
            <v>23.914000000000001</v>
          </cell>
          <cell r="K83">
            <v>21.007000000000001</v>
          </cell>
          <cell r="L83">
            <v>21.041</v>
          </cell>
          <cell r="M83">
            <v>21.035</v>
          </cell>
          <cell r="N83">
            <v>21.754999999999999</v>
          </cell>
          <cell r="O83">
            <v>20.832999999999998</v>
          </cell>
          <cell r="P83">
            <v>17.934000000000001</v>
          </cell>
          <cell r="Q83">
            <v>15.045</v>
          </cell>
          <cell r="R83">
            <v>10.339</v>
          </cell>
          <cell r="S83">
            <v>7.492</v>
          </cell>
          <cell r="T83">
            <v>6.4219999999999997</v>
          </cell>
          <cell r="U83">
            <v>3.931</v>
          </cell>
          <cell r="V83">
            <v>1.5589999999999999</v>
          </cell>
          <cell r="W83">
            <v>0.36299999999999999</v>
          </cell>
          <cell r="X83">
            <v>2.5999999999999999E-2</v>
          </cell>
          <cell r="Y83">
            <v>329.42500000000007</v>
          </cell>
          <cell r="Z83">
            <v>2.3010000000000002</v>
          </cell>
          <cell r="AA83">
            <v>2.3010000000000002</v>
          </cell>
          <cell r="AB83">
            <v>4.6020000000000003</v>
          </cell>
          <cell r="AC83">
            <v>13.807</v>
          </cell>
          <cell r="AD83">
            <v>43.927</v>
          </cell>
          <cell r="AE83">
            <v>156.78800000000001</v>
          </cell>
          <cell r="AF83">
            <v>60.521999999999998</v>
          </cell>
          <cell r="AG83">
            <v>45.177</v>
          </cell>
          <cell r="AH83">
            <v>329.42500000000001</v>
          </cell>
          <cell r="AI83">
            <v>13.4</v>
          </cell>
          <cell r="AJ83">
            <v>4414.2950000000001</v>
          </cell>
          <cell r="AK83">
            <v>4.6021999999999998</v>
          </cell>
        </row>
        <row r="84">
          <cell r="A84" t="str">
            <v>India</v>
          </cell>
          <cell r="B84" t="str">
            <v>SEAR</v>
          </cell>
          <cell r="C84">
            <v>2015</v>
          </cell>
          <cell r="D84">
            <v>123711.48699999999</v>
          </cell>
          <cell r="E84">
            <v>126965.226</v>
          </cell>
          <cell r="F84">
            <v>126750.182</v>
          </cell>
          <cell r="G84">
            <v>123347.962</v>
          </cell>
          <cell r="H84">
            <v>118192.145</v>
          </cell>
          <cell r="I84">
            <v>112815.306</v>
          </cell>
          <cell r="J84">
            <v>104214.861</v>
          </cell>
          <cell r="K84">
            <v>91289.316999999995</v>
          </cell>
          <cell r="L84">
            <v>81019.498000000007</v>
          </cell>
          <cell r="M84">
            <v>71118.676000000007</v>
          </cell>
          <cell r="N84">
            <v>62295.828999999998</v>
          </cell>
          <cell r="O84">
            <v>52777.22</v>
          </cell>
          <cell r="P84">
            <v>42922.775999999998</v>
          </cell>
          <cell r="Q84">
            <v>29038.531999999999</v>
          </cell>
          <cell r="R84">
            <v>20109.264999999999</v>
          </cell>
          <cell r="S84">
            <v>13195.17</v>
          </cell>
          <cell r="T84">
            <v>7111.8879999999999</v>
          </cell>
          <cell r="U84">
            <v>3016.3119999999999</v>
          </cell>
          <cell r="V84">
            <v>934.05499999999995</v>
          </cell>
          <cell r="W84">
            <v>197.554</v>
          </cell>
          <cell r="X84">
            <v>27.265999999999998</v>
          </cell>
          <cell r="Y84">
            <v>1311050.5269999998</v>
          </cell>
          <cell r="Z84">
            <v>12371.148999999999</v>
          </cell>
          <cell r="AA84">
            <v>12371.148999999999</v>
          </cell>
          <cell r="AB84">
            <v>24742.296999999999</v>
          </cell>
          <cell r="AC84">
            <v>74226.892000000007</v>
          </cell>
          <cell r="AD84">
            <v>253715.408</v>
          </cell>
          <cell r="AE84">
            <v>701997.76500000001</v>
          </cell>
          <cell r="AF84">
            <v>157995.82500000001</v>
          </cell>
          <cell r="AG84">
            <v>73630.042000000001</v>
          </cell>
          <cell r="AH84">
            <v>1311050.527</v>
          </cell>
          <cell r="AI84">
            <v>19.952000000000002</v>
          </cell>
          <cell r="AJ84">
            <v>26158080.114704002</v>
          </cell>
          <cell r="AK84">
            <v>24742.297399999999</v>
          </cell>
        </row>
        <row r="85">
          <cell r="A85" t="str">
            <v>Indonesia</v>
          </cell>
          <cell r="B85" t="str">
            <v>SEAR</v>
          </cell>
          <cell r="C85">
            <v>2015</v>
          </cell>
          <cell r="D85">
            <v>24863.562000000002</v>
          </cell>
          <cell r="E85">
            <v>22923.743999999999</v>
          </cell>
          <cell r="F85">
            <v>23538.262999999999</v>
          </cell>
          <cell r="G85">
            <v>22937.393</v>
          </cell>
          <cell r="H85">
            <v>21007.800999999999</v>
          </cell>
          <cell r="I85">
            <v>19976.437999999998</v>
          </cell>
          <cell r="J85">
            <v>21409.010999999999</v>
          </cell>
          <cell r="K85">
            <v>19882.401999999998</v>
          </cell>
          <cell r="L85">
            <v>18495.482</v>
          </cell>
          <cell r="M85">
            <v>16407.329000000002</v>
          </cell>
          <cell r="N85">
            <v>13780.731</v>
          </cell>
          <cell r="O85">
            <v>11147.222</v>
          </cell>
          <cell r="P85">
            <v>7868.7830000000004</v>
          </cell>
          <cell r="Q85">
            <v>5343.0820000000003</v>
          </cell>
          <cell r="R85">
            <v>3794.136</v>
          </cell>
          <cell r="S85">
            <v>2459.538</v>
          </cell>
          <cell r="T85">
            <v>1142.0250000000001</v>
          </cell>
          <cell r="U85">
            <v>477.47</v>
          </cell>
          <cell r="V85">
            <v>97.832999999999998</v>
          </cell>
          <cell r="W85">
            <v>10.936999999999999</v>
          </cell>
          <cell r="X85">
            <v>0.63300000000000001</v>
          </cell>
          <cell r="Y85">
            <v>257563.81499999997</v>
          </cell>
          <cell r="Z85">
            <v>2486.3560000000002</v>
          </cell>
          <cell r="AA85">
            <v>2486.3560000000002</v>
          </cell>
          <cell r="AB85">
            <v>4972.7120000000004</v>
          </cell>
          <cell r="AC85">
            <v>14918.137000000001</v>
          </cell>
          <cell r="AD85">
            <v>46462.006999999998</v>
          </cell>
          <cell r="AE85">
            <v>140115.856</v>
          </cell>
          <cell r="AF85">
            <v>32796.735999999997</v>
          </cell>
          <cell r="AG85">
            <v>13325.654</v>
          </cell>
          <cell r="AH85">
            <v>257563.81400000001</v>
          </cell>
          <cell r="AI85">
            <v>19.954999999999998</v>
          </cell>
          <cell r="AJ85">
            <v>5139685.9083699994</v>
          </cell>
          <cell r="AK85">
            <v>4972.7124000000003</v>
          </cell>
        </row>
        <row r="86">
          <cell r="A86" t="str">
            <v>Iran (Islamic Republic of)</v>
          </cell>
          <cell r="B86" t="str">
            <v>EMR</v>
          </cell>
          <cell r="C86">
            <v>2015</v>
          </cell>
          <cell r="D86">
            <v>6855.3190000000004</v>
          </cell>
          <cell r="E86">
            <v>6395.3710000000001</v>
          </cell>
          <cell r="F86">
            <v>5426.5910000000003</v>
          </cell>
          <cell r="G86">
            <v>5478.6869999999999</v>
          </cell>
          <cell r="H86">
            <v>7086.8729999999996</v>
          </cell>
          <cell r="I86">
            <v>9158.4500000000007</v>
          </cell>
          <cell r="J86">
            <v>9045.7970000000005</v>
          </cell>
          <cell r="K86">
            <v>6738.3530000000001</v>
          </cell>
          <cell r="L86">
            <v>5029.8739999999998</v>
          </cell>
          <cell r="M86">
            <v>4454.7190000000001</v>
          </cell>
          <cell r="N86">
            <v>3813.33</v>
          </cell>
          <cell r="O86">
            <v>3124.346</v>
          </cell>
          <cell r="P86">
            <v>2497.7510000000002</v>
          </cell>
          <cell r="Q86">
            <v>1475.617</v>
          </cell>
          <cell r="R86">
            <v>1009.742</v>
          </cell>
          <cell r="S86">
            <v>785.21500000000003</v>
          </cell>
          <cell r="T86">
            <v>477.21100000000001</v>
          </cell>
          <cell r="U86">
            <v>194.31</v>
          </cell>
          <cell r="V86">
            <v>54.054000000000002</v>
          </cell>
          <cell r="W86">
            <v>7.17</v>
          </cell>
          <cell r="X86">
            <v>0.49199999999999999</v>
          </cell>
          <cell r="Y86">
            <v>79109.271999999997</v>
          </cell>
          <cell r="Z86">
            <v>685.53200000000004</v>
          </cell>
          <cell r="AA86">
            <v>685.53200000000004</v>
          </cell>
          <cell r="AB86">
            <v>1371.0640000000001</v>
          </cell>
          <cell r="AC86">
            <v>4113.1909999999998</v>
          </cell>
          <cell r="AD86">
            <v>11821.962</v>
          </cell>
          <cell r="AE86">
            <v>46992.752999999997</v>
          </cell>
          <cell r="AF86">
            <v>9435.4269999999997</v>
          </cell>
          <cell r="AG86">
            <v>4003.8110000000001</v>
          </cell>
          <cell r="AH86">
            <v>79109.271999999997</v>
          </cell>
          <cell r="AI86">
            <v>17.544</v>
          </cell>
          <cell r="AJ86">
            <v>1387893.067968</v>
          </cell>
          <cell r="AK86">
            <v>1371.0638000000001</v>
          </cell>
        </row>
        <row r="87">
          <cell r="A87" t="str">
            <v>Iraq</v>
          </cell>
          <cell r="B87" t="str">
            <v>EMR</v>
          </cell>
          <cell r="C87">
            <v>2015</v>
          </cell>
          <cell r="D87">
            <v>5727.4449999999997</v>
          </cell>
          <cell r="E87">
            <v>4974.4189999999999</v>
          </cell>
          <cell r="F87">
            <v>4225.4480000000003</v>
          </cell>
          <cell r="G87">
            <v>3814.1239999999998</v>
          </cell>
          <cell r="H87">
            <v>3308.72</v>
          </cell>
          <cell r="I87">
            <v>2892.723</v>
          </cell>
          <cell r="J87">
            <v>2490.0219999999999</v>
          </cell>
          <cell r="K87">
            <v>2175.4740000000002</v>
          </cell>
          <cell r="L87">
            <v>1827.0070000000001</v>
          </cell>
          <cell r="M87">
            <v>1466.4110000000001</v>
          </cell>
          <cell r="N87">
            <v>978.49099999999999</v>
          </cell>
          <cell r="O87">
            <v>726.54100000000005</v>
          </cell>
          <cell r="P87">
            <v>703.38499999999999</v>
          </cell>
          <cell r="Q87">
            <v>404.565</v>
          </cell>
          <cell r="R87">
            <v>332.23899999999998</v>
          </cell>
          <cell r="S87">
            <v>212.25800000000001</v>
          </cell>
          <cell r="T87">
            <v>110.78</v>
          </cell>
          <cell r="U87">
            <v>41.097999999999999</v>
          </cell>
          <cell r="V87">
            <v>10.456</v>
          </cell>
          <cell r="W87">
            <v>1.65</v>
          </cell>
          <cell r="X87">
            <v>0.13900000000000001</v>
          </cell>
          <cell r="Y87">
            <v>36423.395000000011</v>
          </cell>
          <cell r="Z87">
            <v>572.745</v>
          </cell>
          <cell r="AA87">
            <v>572.745</v>
          </cell>
          <cell r="AB87">
            <v>1145.489</v>
          </cell>
          <cell r="AC87">
            <v>3436.4670000000001</v>
          </cell>
          <cell r="AD87">
            <v>9199.8670000000002</v>
          </cell>
          <cell r="AE87">
            <v>17974.481</v>
          </cell>
          <cell r="AF87">
            <v>2408.4169999999999</v>
          </cell>
          <cell r="AG87">
            <v>1113.1849999999999</v>
          </cell>
          <cell r="AH87">
            <v>36423.396000000001</v>
          </cell>
          <cell r="AI87">
            <v>34.594000000000001</v>
          </cell>
          <cell r="AJ87">
            <v>1260030.961224</v>
          </cell>
          <cell r="AK87">
            <v>1145.489</v>
          </cell>
        </row>
        <row r="88">
          <cell r="A88" t="str">
            <v>Ireland</v>
          </cell>
          <cell r="B88" t="str">
            <v>EUR</v>
          </cell>
          <cell r="C88">
            <v>2015</v>
          </cell>
          <cell r="D88">
            <v>353.46800000000002</v>
          </cell>
          <cell r="E88">
            <v>355.21100000000001</v>
          </cell>
          <cell r="F88">
            <v>312.495</v>
          </cell>
          <cell r="G88">
            <v>269.45100000000002</v>
          </cell>
          <cell r="H88">
            <v>253.464</v>
          </cell>
          <cell r="I88">
            <v>294.54700000000003</v>
          </cell>
          <cell r="J88">
            <v>363.72899999999998</v>
          </cell>
          <cell r="K88">
            <v>382.84100000000001</v>
          </cell>
          <cell r="L88">
            <v>369.16199999999998</v>
          </cell>
          <cell r="M88">
            <v>309.90199999999999</v>
          </cell>
          <cell r="N88">
            <v>303.27999999999997</v>
          </cell>
          <cell r="O88">
            <v>260.12900000000002</v>
          </cell>
          <cell r="P88">
            <v>244.745</v>
          </cell>
          <cell r="Q88">
            <v>213.65700000000001</v>
          </cell>
          <cell r="R88">
            <v>154.69499999999999</v>
          </cell>
          <cell r="S88">
            <v>113.532</v>
          </cell>
          <cell r="T88">
            <v>72.033000000000001</v>
          </cell>
          <cell r="U88">
            <v>38.994999999999997</v>
          </cell>
          <cell r="V88">
            <v>18.238</v>
          </cell>
          <cell r="W88">
            <v>4.3460000000000001</v>
          </cell>
          <cell r="X88">
            <v>0.54500000000000004</v>
          </cell>
          <cell r="Y88">
            <v>4688.4649999999992</v>
          </cell>
          <cell r="Z88">
            <v>35.347000000000001</v>
          </cell>
          <cell r="AA88">
            <v>35.347000000000001</v>
          </cell>
          <cell r="AB88">
            <v>70.694000000000003</v>
          </cell>
          <cell r="AC88">
            <v>212.08099999999999</v>
          </cell>
          <cell r="AD88">
            <v>667.70600000000002</v>
          </cell>
          <cell r="AE88">
            <v>2243.096</v>
          </cell>
          <cell r="AF88">
            <v>808.154</v>
          </cell>
          <cell r="AG88">
            <v>616.04100000000005</v>
          </cell>
          <cell r="AH88">
            <v>4688.4659999999994</v>
          </cell>
          <cell r="AI88">
            <v>14.4</v>
          </cell>
          <cell r="AJ88">
            <v>67513.910399999993</v>
          </cell>
          <cell r="AK88">
            <v>70.693600000000004</v>
          </cell>
        </row>
        <row r="89">
          <cell r="A89" t="str">
            <v>Israel</v>
          </cell>
          <cell r="B89" t="str">
            <v>EUR</v>
          </cell>
          <cell r="C89">
            <v>2015</v>
          </cell>
          <cell r="D89">
            <v>831.851</v>
          </cell>
          <cell r="E89">
            <v>740.53399999999999</v>
          </cell>
          <cell r="F89">
            <v>672.11500000000001</v>
          </cell>
          <cell r="G89">
            <v>624.18700000000001</v>
          </cell>
          <cell r="H89">
            <v>570.96400000000006</v>
          </cell>
          <cell r="I89">
            <v>563.66300000000001</v>
          </cell>
          <cell r="J89">
            <v>558.95399999999995</v>
          </cell>
          <cell r="K89">
            <v>547.20100000000002</v>
          </cell>
          <cell r="L89">
            <v>502.09399999999999</v>
          </cell>
          <cell r="M89">
            <v>424.71600000000001</v>
          </cell>
          <cell r="N89">
            <v>387.65600000000001</v>
          </cell>
          <cell r="O89">
            <v>362.58699999999999</v>
          </cell>
          <cell r="P89">
            <v>371.19600000000003</v>
          </cell>
          <cell r="Q89">
            <v>310.92599999999999</v>
          </cell>
          <cell r="R89">
            <v>194.25899999999999</v>
          </cell>
          <cell r="S89">
            <v>155.446</v>
          </cell>
          <cell r="T89">
            <v>125.86199999999999</v>
          </cell>
          <cell r="U89">
            <v>78.546000000000006</v>
          </cell>
          <cell r="V89">
            <v>32.517000000000003</v>
          </cell>
          <cell r="W89">
            <v>7.4889999999999999</v>
          </cell>
          <cell r="X89">
            <v>1.2729999999999999</v>
          </cell>
          <cell r="Y89">
            <v>8064.036000000001</v>
          </cell>
          <cell r="Z89">
            <v>83.185000000000002</v>
          </cell>
          <cell r="AA89">
            <v>83.185000000000002</v>
          </cell>
          <cell r="AB89">
            <v>166.37</v>
          </cell>
          <cell r="AC89">
            <v>499.11099999999999</v>
          </cell>
          <cell r="AD89">
            <v>1412.6489999999999</v>
          </cell>
          <cell r="AE89">
            <v>3791.779</v>
          </cell>
          <cell r="AF89">
            <v>1121.4390000000001</v>
          </cell>
          <cell r="AG89">
            <v>906.31799999999998</v>
          </cell>
          <cell r="AH89">
            <v>8064.036000000001</v>
          </cell>
          <cell r="AI89">
            <v>21.3</v>
          </cell>
          <cell r="AJ89">
            <v>171763.96680000002</v>
          </cell>
          <cell r="AK89">
            <v>166.37020000000001</v>
          </cell>
        </row>
        <row r="90">
          <cell r="A90" t="str">
            <v>Italy</v>
          </cell>
          <cell r="B90" t="str">
            <v>EUR</v>
          </cell>
          <cell r="C90">
            <v>2015</v>
          </cell>
          <cell r="D90">
            <v>2570.3180000000002</v>
          </cell>
          <cell r="E90">
            <v>2816.96</v>
          </cell>
          <cell r="F90">
            <v>2811.2130000000002</v>
          </cell>
          <cell r="G90">
            <v>2800.2719999999999</v>
          </cell>
          <cell r="H90">
            <v>2931.4780000000001</v>
          </cell>
          <cell r="I90">
            <v>3087.9859999999999</v>
          </cell>
          <cell r="J90">
            <v>3380.6260000000002</v>
          </cell>
          <cell r="K90">
            <v>3971.3670000000002</v>
          </cell>
          <cell r="L90">
            <v>4678.3040000000001</v>
          </cell>
          <cell r="M90">
            <v>4853.3450000000003</v>
          </cell>
          <cell r="N90">
            <v>4698.348</v>
          </cell>
          <cell r="O90">
            <v>4089.5320000000002</v>
          </cell>
          <cell r="P90">
            <v>3707.3490000000002</v>
          </cell>
          <cell r="Q90">
            <v>3641.7</v>
          </cell>
          <cell r="R90">
            <v>2924.4380000000001</v>
          </cell>
          <cell r="S90">
            <v>2739.8539999999998</v>
          </cell>
          <cell r="T90">
            <v>2030.655</v>
          </cell>
          <cell r="U90">
            <v>1303.271</v>
          </cell>
          <cell r="V90">
            <v>611.45500000000004</v>
          </cell>
          <cell r="W90">
            <v>124.622</v>
          </cell>
          <cell r="X90">
            <v>24.591999999999999</v>
          </cell>
          <cell r="Y90">
            <v>59797.684999999998</v>
          </cell>
          <cell r="Z90">
            <v>257.03199999999998</v>
          </cell>
          <cell r="AA90">
            <v>257.03199999999998</v>
          </cell>
          <cell r="AB90">
            <v>514.06399999999996</v>
          </cell>
          <cell r="AC90">
            <v>1542.191</v>
          </cell>
          <cell r="AD90">
            <v>5628.1729999999998</v>
          </cell>
          <cell r="AE90">
            <v>25703.378000000001</v>
          </cell>
          <cell r="AF90">
            <v>12495.228999999999</v>
          </cell>
          <cell r="AG90">
            <v>13400.587</v>
          </cell>
          <cell r="AH90">
            <v>59797.686000000002</v>
          </cell>
          <cell r="AI90">
            <v>8.3000000000000007</v>
          </cell>
          <cell r="AJ90">
            <v>496320.79380000004</v>
          </cell>
          <cell r="AK90">
            <v>514.06360000000006</v>
          </cell>
        </row>
        <row r="91">
          <cell r="A91" t="str">
            <v>Jamaica</v>
          </cell>
          <cell r="B91" t="str">
            <v>AMR</v>
          </cell>
          <cell r="C91">
            <v>2015</v>
          </cell>
          <cell r="D91">
            <v>203.732</v>
          </cell>
          <cell r="E91">
            <v>217.86199999999999</v>
          </cell>
          <cell r="F91">
            <v>237.02799999999999</v>
          </cell>
          <cell r="G91">
            <v>272.98599999999999</v>
          </cell>
          <cell r="H91">
            <v>265.233</v>
          </cell>
          <cell r="I91">
            <v>242.67599999999999</v>
          </cell>
          <cell r="J91">
            <v>207.114</v>
          </cell>
          <cell r="K91">
            <v>177.142</v>
          </cell>
          <cell r="L91">
            <v>171.483</v>
          </cell>
          <cell r="M91">
            <v>164.47399999999999</v>
          </cell>
          <cell r="N91">
            <v>150.53800000000001</v>
          </cell>
          <cell r="O91">
            <v>126.13800000000001</v>
          </cell>
          <cell r="P91">
            <v>101.649</v>
          </cell>
          <cell r="Q91">
            <v>78.22</v>
          </cell>
          <cell r="R91">
            <v>60.326000000000001</v>
          </cell>
          <cell r="S91">
            <v>47.927999999999997</v>
          </cell>
          <cell r="T91">
            <v>35.462000000000003</v>
          </cell>
          <cell r="U91">
            <v>21.465</v>
          </cell>
          <cell r="V91">
            <v>8.7200000000000006</v>
          </cell>
          <cell r="W91">
            <v>2.6659999999999999</v>
          </cell>
          <cell r="X91">
            <v>0.49299999999999999</v>
          </cell>
          <cell r="Y91">
            <v>2793.3349999999996</v>
          </cell>
          <cell r="Z91">
            <v>20.373000000000001</v>
          </cell>
          <cell r="AA91">
            <v>20.373000000000001</v>
          </cell>
          <cell r="AB91">
            <v>40.746000000000002</v>
          </cell>
          <cell r="AC91">
            <v>122.239</v>
          </cell>
          <cell r="AD91">
            <v>454.89</v>
          </cell>
          <cell r="AE91">
            <v>1501.1079999999999</v>
          </cell>
          <cell r="AF91">
            <v>378.32499999999999</v>
          </cell>
          <cell r="AG91">
            <v>255.28</v>
          </cell>
          <cell r="AH91">
            <v>2793.3339999999998</v>
          </cell>
          <cell r="AI91">
            <v>13.54</v>
          </cell>
          <cell r="AJ91">
            <v>37821.742359999997</v>
          </cell>
          <cell r="AK91">
            <v>40.746400000000001</v>
          </cell>
        </row>
        <row r="92">
          <cell r="A92" t="str">
            <v>Japan</v>
          </cell>
          <cell r="B92" t="str">
            <v>WPR</v>
          </cell>
          <cell r="C92">
            <v>2015</v>
          </cell>
          <cell r="D92">
            <v>5269.0379999999996</v>
          </cell>
          <cell r="E92">
            <v>5398.973</v>
          </cell>
          <cell r="F92">
            <v>5603.6379999999999</v>
          </cell>
          <cell r="G92">
            <v>5960.7839999999997</v>
          </cell>
          <cell r="H92">
            <v>6111.768</v>
          </cell>
          <cell r="I92">
            <v>6843.4210000000003</v>
          </cell>
          <cell r="J92">
            <v>7455.6869999999999</v>
          </cell>
          <cell r="K92">
            <v>8345.7530000000006</v>
          </cell>
          <cell r="L92">
            <v>9689.8649999999998</v>
          </cell>
          <cell r="M92">
            <v>8623.0939999999991</v>
          </cell>
          <cell r="N92">
            <v>7863.3739999999998</v>
          </cell>
          <cell r="O92">
            <v>7535.3339999999998</v>
          </cell>
          <cell r="P92">
            <v>8530.7489999999998</v>
          </cell>
          <cell r="Q92">
            <v>9452.518</v>
          </cell>
          <cell r="R92">
            <v>7770.41</v>
          </cell>
          <cell r="S92">
            <v>6297.5320000000002</v>
          </cell>
          <cell r="T92">
            <v>4940.3249999999998</v>
          </cell>
          <cell r="U92">
            <v>3115.732</v>
          </cell>
          <cell r="V92">
            <v>1338.7739999999999</v>
          </cell>
          <cell r="W92">
            <v>366.08199999999999</v>
          </cell>
          <cell r="X92">
            <v>60.63</v>
          </cell>
          <cell r="Y92">
            <v>126573.481</v>
          </cell>
          <cell r="Z92">
            <v>526.904</v>
          </cell>
          <cell r="AA92">
            <v>526.904</v>
          </cell>
          <cell r="AB92">
            <v>1053.808</v>
          </cell>
          <cell r="AC92">
            <v>3161.4229999999998</v>
          </cell>
          <cell r="AD92">
            <v>11002.611000000001</v>
          </cell>
          <cell r="AE92">
            <v>53030.372000000003</v>
          </cell>
          <cell r="AF92">
            <v>23929.456999999999</v>
          </cell>
          <cell r="AG92">
            <v>33342.002999999997</v>
          </cell>
          <cell r="AH92">
            <v>126573.48199999999</v>
          </cell>
          <cell r="AI92">
            <v>8</v>
          </cell>
          <cell r="AJ92">
            <v>1012587.8559999999</v>
          </cell>
          <cell r="AK92">
            <v>1053.8075999999999</v>
          </cell>
        </row>
        <row r="93">
          <cell r="A93" t="str">
            <v>Jordan</v>
          </cell>
          <cell r="B93" t="str">
            <v>EMR</v>
          </cell>
          <cell r="C93">
            <v>2015</v>
          </cell>
          <cell r="D93">
            <v>980.40499999999997</v>
          </cell>
          <cell r="E93">
            <v>896.01900000000001</v>
          </cell>
          <cell r="F93">
            <v>821.57100000000003</v>
          </cell>
          <cell r="G93">
            <v>755.57100000000003</v>
          </cell>
          <cell r="H93">
            <v>686.07100000000003</v>
          </cell>
          <cell r="I93">
            <v>635.27599999999995</v>
          </cell>
          <cell r="J93">
            <v>609.44200000000001</v>
          </cell>
          <cell r="K93">
            <v>520.84500000000003</v>
          </cell>
          <cell r="L93">
            <v>457.98099999999999</v>
          </cell>
          <cell r="M93">
            <v>364.07299999999998</v>
          </cell>
          <cell r="N93">
            <v>270.86599999999999</v>
          </cell>
          <cell r="O93">
            <v>182.666</v>
          </cell>
          <cell r="P93">
            <v>126.239</v>
          </cell>
          <cell r="Q93">
            <v>104.36799999999999</v>
          </cell>
          <cell r="R93">
            <v>85.62</v>
          </cell>
          <cell r="S93">
            <v>56.731999999999999</v>
          </cell>
          <cell r="T93">
            <v>28.242999999999999</v>
          </cell>
          <cell r="U93">
            <v>10.032999999999999</v>
          </cell>
          <cell r="V93">
            <v>2.2200000000000002</v>
          </cell>
          <cell r="W93">
            <v>0.27900000000000003</v>
          </cell>
          <cell r="X93">
            <v>2.7E-2</v>
          </cell>
          <cell r="Y93">
            <v>7594.5470000000014</v>
          </cell>
          <cell r="Z93">
            <v>98.040999999999997</v>
          </cell>
          <cell r="AA93">
            <v>98.040999999999997</v>
          </cell>
          <cell r="AB93">
            <v>196.08099999999999</v>
          </cell>
          <cell r="AC93">
            <v>588.24300000000005</v>
          </cell>
          <cell r="AD93">
            <v>1717.59</v>
          </cell>
          <cell r="AE93">
            <v>4029.259</v>
          </cell>
          <cell r="AF93">
            <v>579.77099999999996</v>
          </cell>
          <cell r="AG93">
            <v>287.52199999999999</v>
          </cell>
          <cell r="AH93">
            <v>7594.5479999999998</v>
          </cell>
          <cell r="AI93">
            <v>27.052</v>
          </cell>
          <cell r="AJ93">
            <v>205447.71249599999</v>
          </cell>
          <cell r="AK93">
            <v>196.08099999999999</v>
          </cell>
        </row>
        <row r="94">
          <cell r="A94" t="str">
            <v>Kazakhstan</v>
          </cell>
          <cell r="B94" t="str">
            <v>EUR</v>
          </cell>
          <cell r="C94">
            <v>2015</v>
          </cell>
          <cell r="D94">
            <v>1948.4480000000001</v>
          </cell>
          <cell r="E94">
            <v>1618.9839999999999</v>
          </cell>
          <cell r="F94">
            <v>1141.57</v>
          </cell>
          <cell r="G94">
            <v>1132.587</v>
          </cell>
          <cell r="H94">
            <v>1506.7090000000001</v>
          </cell>
          <cell r="I94">
            <v>1688.126</v>
          </cell>
          <cell r="J94">
            <v>1362.4549999999999</v>
          </cell>
          <cell r="K94">
            <v>1211.4190000000001</v>
          </cell>
          <cell r="L94">
            <v>1137.6210000000001</v>
          </cell>
          <cell r="M94">
            <v>1009.98</v>
          </cell>
          <cell r="N94">
            <v>1115.3320000000001</v>
          </cell>
          <cell r="O94">
            <v>870.27800000000002</v>
          </cell>
          <cell r="P94">
            <v>694.52800000000002</v>
          </cell>
          <cell r="Q94">
            <v>373.041</v>
          </cell>
          <cell r="R94">
            <v>298.98599999999999</v>
          </cell>
          <cell r="S94">
            <v>321.47000000000003</v>
          </cell>
          <cell r="T94">
            <v>117.20099999999999</v>
          </cell>
          <cell r="U94">
            <v>61.113999999999997</v>
          </cell>
          <cell r="V94">
            <v>13.4</v>
          </cell>
          <cell r="W94">
            <v>1.677</v>
          </cell>
          <cell r="X94">
            <v>0.3</v>
          </cell>
          <cell r="Y94">
            <v>17625.226000000002</v>
          </cell>
          <cell r="Z94">
            <v>194.845</v>
          </cell>
          <cell r="AA94">
            <v>194.845</v>
          </cell>
          <cell r="AB94">
            <v>389.69</v>
          </cell>
          <cell r="AC94">
            <v>1169.069</v>
          </cell>
          <cell r="AD94">
            <v>2760.5540000000001</v>
          </cell>
          <cell r="AE94">
            <v>9048.8970000000008</v>
          </cell>
          <cell r="AF94">
            <v>2680.1379999999999</v>
          </cell>
          <cell r="AG94">
            <v>1187.1890000000001</v>
          </cell>
          <cell r="AH94">
            <v>17625.226999999999</v>
          </cell>
          <cell r="AI94">
            <v>23.13</v>
          </cell>
          <cell r="AJ94">
            <v>407671.50050999998</v>
          </cell>
          <cell r="AK94">
            <v>389.68960000000004</v>
          </cell>
        </row>
        <row r="95">
          <cell r="A95" t="str">
            <v>Kenya</v>
          </cell>
          <cell r="B95" t="str">
            <v>AFR</v>
          </cell>
          <cell r="C95">
            <v>2015</v>
          </cell>
          <cell r="D95">
            <v>7166.4889999999996</v>
          </cell>
          <cell r="E95">
            <v>6486.9949999999999</v>
          </cell>
          <cell r="F95">
            <v>5645.7659999999996</v>
          </cell>
          <cell r="G95">
            <v>4745.817</v>
          </cell>
          <cell r="H95">
            <v>4214.5069999999996</v>
          </cell>
          <cell r="I95">
            <v>4019.6869999999999</v>
          </cell>
          <cell r="J95">
            <v>3439.27</v>
          </cell>
          <cell r="K95">
            <v>2662.8020000000001</v>
          </cell>
          <cell r="L95">
            <v>1951.232</v>
          </cell>
          <cell r="M95">
            <v>1448.865</v>
          </cell>
          <cell r="N95">
            <v>1182.5550000000001</v>
          </cell>
          <cell r="O95">
            <v>996.68299999999999</v>
          </cell>
          <cell r="P95">
            <v>799.1</v>
          </cell>
          <cell r="Q95">
            <v>544.08100000000002</v>
          </cell>
          <cell r="R95">
            <v>327.89400000000001</v>
          </cell>
          <cell r="S95">
            <v>225.006</v>
          </cell>
          <cell r="T95">
            <v>129.91399999999999</v>
          </cell>
          <cell r="U95">
            <v>49.515000000000001</v>
          </cell>
          <cell r="V95">
            <v>12.167</v>
          </cell>
          <cell r="W95">
            <v>1.8029999999999999</v>
          </cell>
          <cell r="X95">
            <v>0.154</v>
          </cell>
          <cell r="Y95">
            <v>46050.301999999996</v>
          </cell>
          <cell r="Z95">
            <v>716.649</v>
          </cell>
          <cell r="AA95">
            <v>716.649</v>
          </cell>
          <cell r="AB95">
            <v>1433.298</v>
          </cell>
          <cell r="AC95">
            <v>4299.893</v>
          </cell>
          <cell r="AD95">
            <v>12132.761</v>
          </cell>
          <cell r="AE95">
            <v>22482.18</v>
          </cell>
          <cell r="AF95">
            <v>2978.3380000000002</v>
          </cell>
          <cell r="AG95">
            <v>1290.5340000000001</v>
          </cell>
          <cell r="AH95">
            <v>46050.302000000003</v>
          </cell>
          <cell r="AI95">
            <v>34.636000000000003</v>
          </cell>
          <cell r="AJ95">
            <v>1594998.2600720003</v>
          </cell>
          <cell r="AK95">
            <v>1433.2977999999998</v>
          </cell>
        </row>
        <row r="96">
          <cell r="A96" t="str">
            <v>Kiribati</v>
          </cell>
          <cell r="B96" t="str">
            <v>WPR</v>
          </cell>
          <cell r="C96">
            <v>2015</v>
          </cell>
          <cell r="D96">
            <v>14.757</v>
          </cell>
          <cell r="E96">
            <v>13.727</v>
          </cell>
          <cell r="F96">
            <v>10.804</v>
          </cell>
          <cell r="G96">
            <v>11.868</v>
          </cell>
          <cell r="H96">
            <v>10.416</v>
          </cell>
          <cell r="I96">
            <v>9.8279999999999994</v>
          </cell>
          <cell r="J96">
            <v>7.9909999999999997</v>
          </cell>
          <cell r="K96">
            <v>6.4020000000000001</v>
          </cell>
          <cell r="L96">
            <v>5.4089999999999998</v>
          </cell>
          <cell r="M96">
            <v>5.8280000000000003</v>
          </cell>
          <cell r="N96">
            <v>4.9790000000000001</v>
          </cell>
          <cell r="O96">
            <v>3.593</v>
          </cell>
          <cell r="P96">
            <v>2.657</v>
          </cell>
          <cell r="Q96">
            <v>1.679</v>
          </cell>
          <cell r="R96">
            <v>1.2070000000000001</v>
          </cell>
          <cell r="S96">
            <v>0.78100000000000003</v>
          </cell>
          <cell r="T96">
            <v>0.34899999999999998</v>
          </cell>
          <cell r="U96">
            <v>0.11799999999999999</v>
          </cell>
          <cell r="V96">
            <v>2.5999999999999999E-2</v>
          </cell>
          <cell r="W96">
            <v>4.0000000000000001E-3</v>
          </cell>
          <cell r="X96">
            <v>0</v>
          </cell>
          <cell r="Y96">
            <v>112.42300000000002</v>
          </cell>
          <cell r="Z96">
            <v>1.476</v>
          </cell>
          <cell r="AA96">
            <v>1.476</v>
          </cell>
          <cell r="AB96">
            <v>2.9510000000000001</v>
          </cell>
          <cell r="AC96">
            <v>8.8539999999999992</v>
          </cell>
          <cell r="AD96">
            <v>24.530999999999999</v>
          </cell>
          <cell r="AE96">
            <v>57.741999999999997</v>
          </cell>
          <cell r="AF96">
            <v>11.228999999999999</v>
          </cell>
          <cell r="AG96">
            <v>4.1639999999999997</v>
          </cell>
          <cell r="AH96">
            <v>112.423</v>
          </cell>
          <cell r="AI96">
            <v>28.8</v>
          </cell>
          <cell r="AJ96">
            <v>3237.7824000000001</v>
          </cell>
          <cell r="AK96">
            <v>2.9514</v>
          </cell>
        </row>
        <row r="97">
          <cell r="A97" t="str">
            <v>Kuwait</v>
          </cell>
          <cell r="B97" t="str">
            <v>EMR</v>
          </cell>
          <cell r="C97">
            <v>2015</v>
          </cell>
          <cell r="D97">
            <v>347.875</v>
          </cell>
          <cell r="E97">
            <v>298.13499999999999</v>
          </cell>
          <cell r="F97">
            <v>222.87</v>
          </cell>
          <cell r="G97">
            <v>222.524</v>
          </cell>
          <cell r="H97">
            <v>299.68299999999999</v>
          </cell>
          <cell r="I97">
            <v>449.40199999999999</v>
          </cell>
          <cell r="J97">
            <v>548.36199999999997</v>
          </cell>
          <cell r="K97">
            <v>463.60199999999998</v>
          </cell>
          <cell r="L97">
            <v>355.38900000000001</v>
          </cell>
          <cell r="M97">
            <v>263.82600000000002</v>
          </cell>
          <cell r="N97">
            <v>167.63300000000001</v>
          </cell>
          <cell r="O97">
            <v>119.459</v>
          </cell>
          <cell r="P97">
            <v>56.676000000000002</v>
          </cell>
          <cell r="Q97">
            <v>37.506</v>
          </cell>
          <cell r="R97">
            <v>18.587</v>
          </cell>
          <cell r="S97">
            <v>12.206</v>
          </cell>
          <cell r="T97">
            <v>6.6440000000000001</v>
          </cell>
          <cell r="U97">
            <v>1.488</v>
          </cell>
          <cell r="V97">
            <v>0.23400000000000001</v>
          </cell>
          <cell r="W97">
            <v>1.4E-2</v>
          </cell>
          <cell r="X97">
            <v>0</v>
          </cell>
          <cell r="Y97">
            <v>3892.1149999999993</v>
          </cell>
          <cell r="Z97">
            <v>34.787999999999997</v>
          </cell>
          <cell r="AA97">
            <v>34.787999999999997</v>
          </cell>
          <cell r="AB97">
            <v>69.575000000000003</v>
          </cell>
          <cell r="AC97">
            <v>208.72499999999999</v>
          </cell>
          <cell r="AD97">
            <v>521.005</v>
          </cell>
          <cell r="AE97">
            <v>2602.788</v>
          </cell>
          <cell r="AF97">
            <v>343.76799999999997</v>
          </cell>
          <cell r="AG97">
            <v>76.679000000000002</v>
          </cell>
          <cell r="AH97">
            <v>3892.116</v>
          </cell>
          <cell r="AI97">
            <v>20.064</v>
          </cell>
          <cell r="AJ97">
            <v>78091.415424000006</v>
          </cell>
          <cell r="AK97">
            <v>69.575000000000003</v>
          </cell>
        </row>
        <row r="98">
          <cell r="A98" t="str">
            <v>Kyrgyzstan</v>
          </cell>
          <cell r="B98" t="str">
            <v>EUR</v>
          </cell>
          <cell r="C98">
            <v>2015</v>
          </cell>
          <cell r="D98">
            <v>780.36800000000005</v>
          </cell>
          <cell r="E98">
            <v>601.89</v>
          </cell>
          <cell r="F98">
            <v>482.988</v>
          </cell>
          <cell r="G98">
            <v>520.26199999999994</v>
          </cell>
          <cell r="H98">
            <v>569.68700000000001</v>
          </cell>
          <cell r="I98">
            <v>588.64400000000001</v>
          </cell>
          <cell r="J98">
            <v>439.01799999999997</v>
          </cell>
          <cell r="K98">
            <v>361.11700000000002</v>
          </cell>
          <cell r="L98">
            <v>335.54700000000003</v>
          </cell>
          <cell r="M98">
            <v>299.70600000000002</v>
          </cell>
          <cell r="N98">
            <v>307.59100000000001</v>
          </cell>
          <cell r="O98">
            <v>233.27699999999999</v>
          </cell>
          <cell r="P98">
            <v>168.79400000000001</v>
          </cell>
          <cell r="Q98">
            <v>81.924999999999997</v>
          </cell>
          <cell r="R98">
            <v>54.094999999999999</v>
          </cell>
          <cell r="S98">
            <v>59.692999999999998</v>
          </cell>
          <cell r="T98">
            <v>38.526000000000003</v>
          </cell>
          <cell r="U98">
            <v>13.037000000000001</v>
          </cell>
          <cell r="V98">
            <v>3.43</v>
          </cell>
          <cell r="W98">
            <v>0.33300000000000002</v>
          </cell>
          <cell r="X98">
            <v>3.4000000000000002E-2</v>
          </cell>
          <cell r="Y98">
            <v>5939.9620000000014</v>
          </cell>
          <cell r="Z98">
            <v>78.037000000000006</v>
          </cell>
          <cell r="AA98">
            <v>78.037000000000006</v>
          </cell>
          <cell r="AB98">
            <v>156.07400000000001</v>
          </cell>
          <cell r="AC98">
            <v>468.221</v>
          </cell>
          <cell r="AD98">
            <v>1084.8779999999999</v>
          </cell>
          <cell r="AE98">
            <v>3113.9810000000002</v>
          </cell>
          <cell r="AF98">
            <v>709.66200000000003</v>
          </cell>
          <cell r="AG98">
            <v>251.07300000000001</v>
          </cell>
          <cell r="AH98">
            <v>5939.9630000000006</v>
          </cell>
          <cell r="AI98">
            <v>27.7</v>
          </cell>
          <cell r="AJ98">
            <v>164536.97510000001</v>
          </cell>
          <cell r="AK98">
            <v>156.0736</v>
          </cell>
        </row>
        <row r="99">
          <cell r="A99" t="str">
            <v>Lao People's Democratic Republic</v>
          </cell>
          <cell r="B99" t="str">
            <v>WPR</v>
          </cell>
          <cell r="C99">
            <v>2015</v>
          </cell>
          <cell r="D99">
            <v>838.8</v>
          </cell>
          <cell r="E99">
            <v>795.654</v>
          </cell>
          <cell r="F99">
            <v>730.58299999999997</v>
          </cell>
          <cell r="G99">
            <v>753.32899999999995</v>
          </cell>
          <cell r="H99">
            <v>756.803</v>
          </cell>
          <cell r="I99">
            <v>627.92499999999995</v>
          </cell>
          <cell r="J99">
            <v>482.68900000000002</v>
          </cell>
          <cell r="K99">
            <v>385.23399999999998</v>
          </cell>
          <cell r="L99">
            <v>325.72500000000002</v>
          </cell>
          <cell r="M99">
            <v>273.68099999999998</v>
          </cell>
          <cell r="N99">
            <v>234.27500000000001</v>
          </cell>
          <cell r="O99">
            <v>189.928</v>
          </cell>
          <cell r="P99">
            <v>148.19999999999999</v>
          </cell>
          <cell r="Q99">
            <v>104.376</v>
          </cell>
          <cell r="R99">
            <v>72.28</v>
          </cell>
          <cell r="S99">
            <v>47.393000000000001</v>
          </cell>
          <cell r="T99">
            <v>24.149000000000001</v>
          </cell>
          <cell r="U99">
            <v>8.827</v>
          </cell>
          <cell r="V99">
            <v>1.921</v>
          </cell>
          <cell r="W99">
            <v>0.23499999999999999</v>
          </cell>
          <cell r="X99">
            <v>1.6E-2</v>
          </cell>
          <cell r="Y99">
            <v>6802.0230000000001</v>
          </cell>
          <cell r="Z99">
            <v>83.88</v>
          </cell>
          <cell r="AA99">
            <v>83.88</v>
          </cell>
          <cell r="AB99">
            <v>167.76</v>
          </cell>
          <cell r="AC99">
            <v>503.28</v>
          </cell>
          <cell r="AD99">
            <v>1526.2370000000001</v>
          </cell>
          <cell r="AE99">
            <v>3605.386</v>
          </cell>
          <cell r="AF99">
            <v>572.40300000000002</v>
          </cell>
          <cell r="AG99">
            <v>259.197</v>
          </cell>
          <cell r="AH99">
            <v>6802.023000000001</v>
          </cell>
          <cell r="AI99">
            <v>26.666</v>
          </cell>
          <cell r="AJ99">
            <v>181382.74531800003</v>
          </cell>
          <cell r="AK99">
            <v>167.76</v>
          </cell>
        </row>
        <row r="100">
          <cell r="A100" t="str">
            <v>Latvia</v>
          </cell>
          <cell r="B100" t="str">
            <v>EUR</v>
          </cell>
          <cell r="C100">
            <v>2015</v>
          </cell>
          <cell r="D100">
            <v>95.102999999999994</v>
          </cell>
          <cell r="E100">
            <v>107.068</v>
          </cell>
          <cell r="F100">
            <v>91.87</v>
          </cell>
          <cell r="G100">
            <v>79.649000000000001</v>
          </cell>
          <cell r="H100">
            <v>125.45399999999999</v>
          </cell>
          <cell r="I100">
            <v>146.78800000000001</v>
          </cell>
          <cell r="J100">
            <v>133.083</v>
          </cell>
          <cell r="K100">
            <v>127.126</v>
          </cell>
          <cell r="L100">
            <v>137.22999999999999</v>
          </cell>
          <cell r="M100">
            <v>129.726</v>
          </cell>
          <cell r="N100">
            <v>148.90299999999999</v>
          </cell>
          <cell r="O100">
            <v>142.92599999999999</v>
          </cell>
          <cell r="P100">
            <v>123.934</v>
          </cell>
          <cell r="Q100">
            <v>95.051000000000002</v>
          </cell>
          <cell r="R100">
            <v>101.67700000000001</v>
          </cell>
          <cell r="S100">
            <v>85.566999999999993</v>
          </cell>
          <cell r="T100">
            <v>57.128</v>
          </cell>
          <cell r="U100">
            <v>31.172000000000001</v>
          </cell>
          <cell r="V100">
            <v>9.548</v>
          </cell>
          <cell r="W100">
            <v>1.325</v>
          </cell>
          <cell r="X100">
            <v>0.17499999999999999</v>
          </cell>
          <cell r="Y100">
            <v>1970.5029999999995</v>
          </cell>
          <cell r="Z100">
            <v>9.51</v>
          </cell>
          <cell r="AA100">
            <v>9.51</v>
          </cell>
          <cell r="AB100">
            <v>19.021000000000001</v>
          </cell>
          <cell r="AC100">
            <v>57.061999999999998</v>
          </cell>
          <cell r="AD100">
            <v>198.93799999999999</v>
          </cell>
          <cell r="AE100">
            <v>879.05600000000004</v>
          </cell>
          <cell r="AF100">
            <v>415.76299999999998</v>
          </cell>
          <cell r="AG100">
            <v>381.64299999999997</v>
          </cell>
          <cell r="AH100">
            <v>1970.5029999999999</v>
          </cell>
          <cell r="AI100">
            <v>10.9</v>
          </cell>
          <cell r="AJ100">
            <v>21478.4827</v>
          </cell>
          <cell r="AK100">
            <v>19.020599999999998</v>
          </cell>
        </row>
        <row r="101">
          <cell r="A101" t="str">
            <v>Lebanon</v>
          </cell>
          <cell r="B101" t="str">
            <v>EMR</v>
          </cell>
          <cell r="C101">
            <v>2015</v>
          </cell>
          <cell r="D101">
            <v>461.13299999999998</v>
          </cell>
          <cell r="E101">
            <v>438.53899999999999</v>
          </cell>
          <cell r="F101">
            <v>504.09899999999999</v>
          </cell>
          <cell r="G101">
            <v>556.95600000000002</v>
          </cell>
          <cell r="H101">
            <v>582.60799999999995</v>
          </cell>
          <cell r="I101">
            <v>543.56899999999996</v>
          </cell>
          <cell r="J101">
            <v>480.81599999999997</v>
          </cell>
          <cell r="K101">
            <v>392.214</v>
          </cell>
          <cell r="L101">
            <v>335.74400000000003</v>
          </cell>
          <cell r="M101">
            <v>331.05399999999997</v>
          </cell>
          <cell r="N101">
            <v>309.733</v>
          </cell>
          <cell r="O101">
            <v>243.96600000000001</v>
          </cell>
          <cell r="P101">
            <v>194.315</v>
          </cell>
          <cell r="Q101">
            <v>158.66300000000001</v>
          </cell>
          <cell r="R101">
            <v>129.34899999999999</v>
          </cell>
          <cell r="S101">
            <v>99.887</v>
          </cell>
          <cell r="T101">
            <v>58.844999999999999</v>
          </cell>
          <cell r="U101">
            <v>21.702000000000002</v>
          </cell>
          <cell r="V101">
            <v>6.3979999999999997</v>
          </cell>
          <cell r="W101">
            <v>1.05</v>
          </cell>
          <cell r="X101">
            <v>0.10299999999999999</v>
          </cell>
          <cell r="Y101">
            <v>5850.7430000000004</v>
          </cell>
          <cell r="Z101">
            <v>46.113</v>
          </cell>
          <cell r="AA101">
            <v>46.113</v>
          </cell>
          <cell r="AB101">
            <v>92.227000000000004</v>
          </cell>
          <cell r="AC101">
            <v>276.68</v>
          </cell>
          <cell r="AD101">
            <v>942.63800000000003</v>
          </cell>
          <cell r="AE101">
            <v>3222.9609999999998</v>
          </cell>
          <cell r="AF101">
            <v>748.01400000000001</v>
          </cell>
          <cell r="AG101">
            <v>475.99700000000001</v>
          </cell>
          <cell r="AH101">
            <v>5850.7430000000004</v>
          </cell>
          <cell r="AI101">
            <v>15.192</v>
          </cell>
          <cell r="AJ101">
            <v>88884.487656000012</v>
          </cell>
          <cell r="AK101">
            <v>92.226599999999991</v>
          </cell>
        </row>
        <row r="102">
          <cell r="A102" t="str">
            <v>Lesotho</v>
          </cell>
          <cell r="B102" t="str">
            <v>AFR</v>
          </cell>
          <cell r="C102">
            <v>2015</v>
          </cell>
          <cell r="D102">
            <v>278.39499999999998</v>
          </cell>
          <cell r="E102">
            <v>249.221</v>
          </cell>
          <cell r="F102">
            <v>242.54300000000001</v>
          </cell>
          <cell r="G102">
            <v>250.19300000000001</v>
          </cell>
          <cell r="H102">
            <v>236.994</v>
          </cell>
          <cell r="I102">
            <v>216.25</v>
          </cell>
          <cell r="J102">
            <v>178.911</v>
          </cell>
          <cell r="K102">
            <v>121.506</v>
          </cell>
          <cell r="L102">
            <v>76.462000000000003</v>
          </cell>
          <cell r="M102">
            <v>54.973999999999997</v>
          </cell>
          <cell r="N102">
            <v>48.002000000000002</v>
          </cell>
          <cell r="O102">
            <v>48.442999999999998</v>
          </cell>
          <cell r="P102">
            <v>44.689</v>
          </cell>
          <cell r="Q102">
            <v>34.438000000000002</v>
          </cell>
          <cell r="R102">
            <v>21.812999999999999</v>
          </cell>
          <cell r="S102">
            <v>16.8</v>
          </cell>
          <cell r="T102">
            <v>10.135999999999999</v>
          </cell>
          <cell r="U102">
            <v>4.024</v>
          </cell>
          <cell r="V102">
            <v>1.0860000000000001</v>
          </cell>
          <cell r="W102">
            <v>0.13300000000000001</v>
          </cell>
          <cell r="X102">
            <v>8.9999999999999993E-3</v>
          </cell>
          <cell r="Y102">
            <v>2135.0219999999999</v>
          </cell>
          <cell r="Z102">
            <v>27.84</v>
          </cell>
          <cell r="AA102">
            <v>27.84</v>
          </cell>
          <cell r="AB102">
            <v>55.679000000000002</v>
          </cell>
          <cell r="AC102">
            <v>167.03700000000001</v>
          </cell>
          <cell r="AD102">
            <v>491.76400000000001</v>
          </cell>
          <cell r="AE102">
            <v>1135.29</v>
          </cell>
          <cell r="AF102">
            <v>141.13399999999999</v>
          </cell>
          <cell r="AG102">
            <v>88.438999999999993</v>
          </cell>
          <cell r="AH102">
            <v>2135.0230000000001</v>
          </cell>
          <cell r="AI102">
            <v>28.643999999999998</v>
          </cell>
          <cell r="AJ102">
            <v>61155.598812000004</v>
          </cell>
          <cell r="AK102">
            <v>55.678999999999995</v>
          </cell>
        </row>
        <row r="103">
          <cell r="A103" t="str">
            <v>Liberia</v>
          </cell>
          <cell r="B103" t="str">
            <v>AFR</v>
          </cell>
          <cell r="C103">
            <v>2015</v>
          </cell>
          <cell r="D103">
            <v>701.125</v>
          </cell>
          <cell r="E103">
            <v>637.28800000000001</v>
          </cell>
          <cell r="F103">
            <v>566.79899999999998</v>
          </cell>
          <cell r="G103">
            <v>476.90499999999997</v>
          </cell>
          <cell r="H103">
            <v>390.89600000000002</v>
          </cell>
          <cell r="I103">
            <v>345.02300000000002</v>
          </cell>
          <cell r="J103">
            <v>302.52</v>
          </cell>
          <cell r="K103">
            <v>252.05500000000001</v>
          </cell>
          <cell r="L103">
            <v>206.351</v>
          </cell>
          <cell r="M103">
            <v>166.215</v>
          </cell>
          <cell r="N103">
            <v>134.25899999999999</v>
          </cell>
          <cell r="O103">
            <v>106.87</v>
          </cell>
          <cell r="P103">
            <v>81.513999999999996</v>
          </cell>
          <cell r="Q103">
            <v>57.042999999999999</v>
          </cell>
          <cell r="R103">
            <v>42.503999999999998</v>
          </cell>
          <cell r="S103">
            <v>23.588999999999999</v>
          </cell>
          <cell r="T103">
            <v>9.5630000000000006</v>
          </cell>
          <cell r="U103">
            <v>2.5249999999999999</v>
          </cell>
          <cell r="V103">
            <v>0.36599999999999999</v>
          </cell>
          <cell r="W103">
            <v>2.7E-2</v>
          </cell>
          <cell r="X103">
            <v>1E-3</v>
          </cell>
          <cell r="Y103">
            <v>4503.4380000000001</v>
          </cell>
          <cell r="Z103">
            <v>70.113</v>
          </cell>
          <cell r="AA103">
            <v>70.113</v>
          </cell>
          <cell r="AB103">
            <v>140.22499999999999</v>
          </cell>
          <cell r="AC103">
            <v>420.67500000000001</v>
          </cell>
          <cell r="AD103">
            <v>1204.087</v>
          </cell>
          <cell r="AE103">
            <v>2139.9650000000001</v>
          </cell>
          <cell r="AF103">
            <v>322.64299999999997</v>
          </cell>
          <cell r="AG103">
            <v>135.61799999999999</v>
          </cell>
          <cell r="AH103">
            <v>4503.4390000000003</v>
          </cell>
          <cell r="AI103">
            <v>35.051000000000002</v>
          </cell>
          <cell r="AJ103">
            <v>157850.04038900003</v>
          </cell>
          <cell r="AK103">
            <v>140.22499999999999</v>
          </cell>
        </row>
        <row r="104">
          <cell r="A104" t="str">
            <v>Libya</v>
          </cell>
          <cell r="B104" t="str">
            <v>EMR</v>
          </cell>
          <cell r="C104">
            <v>2015</v>
          </cell>
          <cell r="D104">
            <v>649.00199999999995</v>
          </cell>
          <cell r="E104">
            <v>649.58199999999999</v>
          </cell>
          <cell r="F104">
            <v>574.45299999999997</v>
          </cell>
          <cell r="G104">
            <v>514.07399999999996</v>
          </cell>
          <cell r="H104">
            <v>485.98700000000002</v>
          </cell>
          <cell r="I104">
            <v>532.43499999999995</v>
          </cell>
          <cell r="J104">
            <v>535.88599999999997</v>
          </cell>
          <cell r="K104">
            <v>539.17499999999995</v>
          </cell>
          <cell r="L104">
            <v>482.32799999999997</v>
          </cell>
          <cell r="M104">
            <v>389.72699999999998</v>
          </cell>
          <cell r="N104">
            <v>280.60599999999999</v>
          </cell>
          <cell r="O104">
            <v>205.804</v>
          </cell>
          <cell r="P104">
            <v>154.29499999999999</v>
          </cell>
          <cell r="Q104">
            <v>104.76300000000001</v>
          </cell>
          <cell r="R104">
            <v>81.174000000000007</v>
          </cell>
          <cell r="S104">
            <v>54.655999999999999</v>
          </cell>
          <cell r="T104">
            <v>29.681999999999999</v>
          </cell>
          <cell r="U104">
            <v>11.662000000000001</v>
          </cell>
          <cell r="V104">
            <v>2.7989999999999999</v>
          </cell>
          <cell r="W104">
            <v>0.32700000000000001</v>
          </cell>
          <cell r="X104">
            <v>2.1000000000000001E-2</v>
          </cell>
          <cell r="Y104">
            <v>6278.4380000000001</v>
          </cell>
          <cell r="Z104">
            <v>64.900000000000006</v>
          </cell>
          <cell r="AA104">
            <v>64.900000000000006</v>
          </cell>
          <cell r="AB104">
            <v>129.80000000000001</v>
          </cell>
          <cell r="AC104">
            <v>389.40100000000001</v>
          </cell>
          <cell r="AD104">
            <v>1224.0350000000001</v>
          </cell>
          <cell r="AE104">
            <v>3479.6120000000001</v>
          </cell>
          <cell r="AF104">
            <v>640.70500000000004</v>
          </cell>
          <cell r="AG104">
            <v>285.084</v>
          </cell>
          <cell r="AH104">
            <v>6278.4369999999999</v>
          </cell>
          <cell r="AI104">
            <v>20.887</v>
          </cell>
          <cell r="AJ104">
            <v>131137.71361899999</v>
          </cell>
          <cell r="AK104">
            <v>129.8004</v>
          </cell>
        </row>
        <row r="105">
          <cell r="A105" t="str">
            <v>Lithuania</v>
          </cell>
          <cell r="B105" t="str">
            <v>EUR</v>
          </cell>
          <cell r="C105">
            <v>2015</v>
          </cell>
          <cell r="D105">
            <v>151.90600000000001</v>
          </cell>
          <cell r="E105">
            <v>133.34899999999999</v>
          </cell>
          <cell r="F105">
            <v>132.542</v>
          </cell>
          <cell r="G105">
            <v>159.54300000000001</v>
          </cell>
          <cell r="H105">
            <v>206.72200000000001</v>
          </cell>
          <cell r="I105">
            <v>190.18700000000001</v>
          </cell>
          <cell r="J105">
            <v>167.17400000000001</v>
          </cell>
          <cell r="K105">
            <v>171.78399999999999</v>
          </cell>
          <cell r="L105">
            <v>201.02199999999999</v>
          </cell>
          <cell r="M105">
            <v>199.858</v>
          </cell>
          <cell r="N105">
            <v>236.917</v>
          </cell>
          <cell r="O105">
            <v>208.19300000000001</v>
          </cell>
          <cell r="P105">
            <v>176.69200000000001</v>
          </cell>
          <cell r="Q105">
            <v>131.24799999999999</v>
          </cell>
          <cell r="R105">
            <v>136.66200000000001</v>
          </cell>
          <cell r="S105">
            <v>120.88500000000001</v>
          </cell>
          <cell r="T105">
            <v>92.600999999999999</v>
          </cell>
          <cell r="U105">
            <v>45.902999999999999</v>
          </cell>
          <cell r="V105">
            <v>12.904</v>
          </cell>
          <cell r="W105">
            <v>2.0489999999999999</v>
          </cell>
          <cell r="X105">
            <v>0.26400000000000001</v>
          </cell>
          <cell r="Y105">
            <v>2878.4049999999997</v>
          </cell>
          <cell r="Z105">
            <v>15.191000000000001</v>
          </cell>
          <cell r="AA105">
            <v>15.191000000000001</v>
          </cell>
          <cell r="AB105">
            <v>30.381</v>
          </cell>
          <cell r="AC105">
            <v>91.144000000000005</v>
          </cell>
          <cell r="AD105">
            <v>265.89100000000002</v>
          </cell>
          <cell r="AE105">
            <v>1296.29</v>
          </cell>
          <cell r="AF105">
            <v>621.80200000000002</v>
          </cell>
          <cell r="AG105">
            <v>542.51599999999996</v>
          </cell>
          <cell r="AH105">
            <v>2878.4059999999999</v>
          </cell>
          <cell r="AI105">
            <v>10.4</v>
          </cell>
          <cell r="AJ105">
            <v>29935.422399999999</v>
          </cell>
          <cell r="AK105">
            <v>30.3812</v>
          </cell>
        </row>
        <row r="106">
          <cell r="A106" t="str">
            <v>Luxembourg</v>
          </cell>
          <cell r="B106" t="str">
            <v>EUR</v>
          </cell>
          <cell r="C106">
            <v>2015</v>
          </cell>
          <cell r="D106">
            <v>31.783000000000001</v>
          </cell>
          <cell r="E106">
            <v>30.105</v>
          </cell>
          <cell r="F106">
            <v>31.309000000000001</v>
          </cell>
          <cell r="G106">
            <v>33.942999999999998</v>
          </cell>
          <cell r="H106">
            <v>36.058999999999997</v>
          </cell>
          <cell r="I106">
            <v>39.808999999999997</v>
          </cell>
          <cell r="J106">
            <v>44.720999999999997</v>
          </cell>
          <cell r="K106">
            <v>42.152999999999999</v>
          </cell>
          <cell r="L106">
            <v>43.911999999999999</v>
          </cell>
          <cell r="M106">
            <v>46.731999999999999</v>
          </cell>
          <cell r="N106">
            <v>42.395000000000003</v>
          </cell>
          <cell r="O106">
            <v>35.805</v>
          </cell>
          <cell r="P106">
            <v>29.094000000000001</v>
          </cell>
          <cell r="Q106">
            <v>23.515000000000001</v>
          </cell>
          <cell r="R106">
            <v>18.471</v>
          </cell>
          <cell r="S106">
            <v>14.516999999999999</v>
          </cell>
          <cell r="T106">
            <v>12.398999999999999</v>
          </cell>
          <cell r="U106">
            <v>7.1470000000000002</v>
          </cell>
          <cell r="V106">
            <v>2.6429999999999998</v>
          </cell>
          <cell r="W106">
            <v>0.51300000000000001</v>
          </cell>
          <cell r="X106">
            <v>8.5000000000000006E-2</v>
          </cell>
          <cell r="Y106">
            <v>567.11000000000013</v>
          </cell>
          <cell r="Z106">
            <v>3.1779999999999999</v>
          </cell>
          <cell r="AA106">
            <v>3.1779999999999999</v>
          </cell>
          <cell r="AB106">
            <v>6.3570000000000002</v>
          </cell>
          <cell r="AC106">
            <v>19.07</v>
          </cell>
          <cell r="AD106">
            <v>61.414000000000001</v>
          </cell>
          <cell r="AE106">
            <v>287.32900000000001</v>
          </cell>
          <cell r="AF106">
            <v>107.294</v>
          </cell>
          <cell r="AG106">
            <v>79.290000000000006</v>
          </cell>
          <cell r="AH106">
            <v>567.11</v>
          </cell>
          <cell r="AI106">
            <v>10.9</v>
          </cell>
          <cell r="AJ106">
            <v>6181.4990000000007</v>
          </cell>
          <cell r="AK106">
            <v>6.3566000000000003</v>
          </cell>
        </row>
        <row r="107">
          <cell r="A107" t="str">
            <v>Madagascar</v>
          </cell>
          <cell r="B107" t="str">
            <v>AFR</v>
          </cell>
          <cell r="C107">
            <v>2015</v>
          </cell>
          <cell r="D107">
            <v>3770.13</v>
          </cell>
          <cell r="E107">
            <v>3328.0390000000002</v>
          </cell>
          <cell r="F107">
            <v>3010.2510000000002</v>
          </cell>
          <cell r="G107">
            <v>2703.623</v>
          </cell>
          <cell r="H107">
            <v>2275.08</v>
          </cell>
          <cell r="I107">
            <v>1875.318</v>
          </cell>
          <cell r="J107">
            <v>1474.1780000000001</v>
          </cell>
          <cell r="K107">
            <v>1356.0550000000001</v>
          </cell>
          <cell r="L107">
            <v>1123.549</v>
          </cell>
          <cell r="M107">
            <v>894.82799999999997</v>
          </cell>
          <cell r="N107">
            <v>720.90700000000004</v>
          </cell>
          <cell r="O107">
            <v>575.01800000000003</v>
          </cell>
          <cell r="P107">
            <v>440.65800000000002</v>
          </cell>
          <cell r="Q107">
            <v>278.596</v>
          </cell>
          <cell r="R107">
            <v>189.22800000000001</v>
          </cell>
          <cell r="S107">
            <v>123.18300000000001</v>
          </cell>
          <cell r="T107">
            <v>64.974000000000004</v>
          </cell>
          <cell r="U107">
            <v>24.443999999999999</v>
          </cell>
          <cell r="V107">
            <v>6.2869999999999999</v>
          </cell>
          <cell r="W107">
            <v>0.94</v>
          </cell>
          <cell r="X107">
            <v>0.104</v>
          </cell>
          <cell r="Y107">
            <v>24235.389999999996</v>
          </cell>
          <cell r="Z107">
            <v>377.01299999999998</v>
          </cell>
          <cell r="AA107">
            <v>377.01299999999998</v>
          </cell>
          <cell r="AB107">
            <v>754.02599999999995</v>
          </cell>
          <cell r="AC107">
            <v>2262.078</v>
          </cell>
          <cell r="AD107">
            <v>6338.29</v>
          </cell>
          <cell r="AE107">
            <v>11702.630999999999</v>
          </cell>
          <cell r="AF107">
            <v>1736.5830000000001</v>
          </cell>
          <cell r="AG107">
            <v>687.75599999999997</v>
          </cell>
          <cell r="AH107">
            <v>24235.39</v>
          </cell>
          <cell r="AI107">
            <v>34.456000000000003</v>
          </cell>
          <cell r="AJ107">
            <v>835054.59784000006</v>
          </cell>
          <cell r="AK107">
            <v>754.02600000000007</v>
          </cell>
        </row>
        <row r="108">
          <cell r="A108" t="str">
            <v>Malawi</v>
          </cell>
          <cell r="B108" t="str">
            <v>AFR</v>
          </cell>
          <cell r="C108">
            <v>2015</v>
          </cell>
          <cell r="D108">
            <v>2953.5949999999998</v>
          </cell>
          <cell r="E108">
            <v>2613.4050000000002</v>
          </cell>
          <cell r="F108">
            <v>2206.8789999999999</v>
          </cell>
          <cell r="G108">
            <v>1904.0530000000001</v>
          </cell>
          <cell r="H108">
            <v>1644.1179999999999</v>
          </cell>
          <cell r="I108">
            <v>1404.3050000000001</v>
          </cell>
          <cell r="J108">
            <v>1098.0429999999999</v>
          </cell>
          <cell r="K108">
            <v>859.327</v>
          </cell>
          <cell r="L108">
            <v>615.62800000000004</v>
          </cell>
          <cell r="M108">
            <v>439.553</v>
          </cell>
          <cell r="N108">
            <v>337.26400000000001</v>
          </cell>
          <cell r="O108">
            <v>289.66300000000001</v>
          </cell>
          <cell r="P108">
            <v>256.95499999999998</v>
          </cell>
          <cell r="Q108">
            <v>244.59</v>
          </cell>
          <cell r="R108">
            <v>175.21100000000001</v>
          </cell>
          <cell r="S108">
            <v>103.72799999999999</v>
          </cell>
          <cell r="T108">
            <v>49.232999999999997</v>
          </cell>
          <cell r="U108">
            <v>16.318999999999999</v>
          </cell>
          <cell r="V108">
            <v>3.0649999999999999</v>
          </cell>
          <cell r="W108">
            <v>0.28699999999999998</v>
          </cell>
          <cell r="X108">
            <v>1.0999999999999999E-2</v>
          </cell>
          <cell r="Y108">
            <v>17215.231999999996</v>
          </cell>
          <cell r="Z108">
            <v>295.36</v>
          </cell>
          <cell r="AA108">
            <v>295.36</v>
          </cell>
          <cell r="AB108">
            <v>590.71900000000005</v>
          </cell>
          <cell r="AC108">
            <v>1772.1569999999999</v>
          </cell>
          <cell r="AD108">
            <v>4820.2839999999997</v>
          </cell>
          <cell r="AE108">
            <v>7965.027</v>
          </cell>
          <cell r="AF108">
            <v>883.88199999999995</v>
          </cell>
          <cell r="AG108">
            <v>592.44399999999996</v>
          </cell>
          <cell r="AH108">
            <v>17215.233</v>
          </cell>
          <cell r="AI108">
            <v>38.979999999999997</v>
          </cell>
          <cell r="AJ108">
            <v>671049.78233999992</v>
          </cell>
          <cell r="AK108">
            <v>590.71899999999994</v>
          </cell>
        </row>
        <row r="109">
          <cell r="A109" t="str">
            <v>Malaysia</v>
          </cell>
          <cell r="B109" t="str">
            <v>WPR</v>
          </cell>
          <cell r="C109">
            <v>2015</v>
          </cell>
          <cell r="D109">
            <v>2476.6729999999998</v>
          </cell>
          <cell r="E109">
            <v>2329.6320000000001</v>
          </cell>
          <cell r="F109">
            <v>2626.2649999999999</v>
          </cell>
          <cell r="G109">
            <v>2774.0279999999998</v>
          </cell>
          <cell r="H109">
            <v>2909.4180000000001</v>
          </cell>
          <cell r="I109">
            <v>2923.6619999999998</v>
          </cell>
          <cell r="J109">
            <v>2759.1610000000001</v>
          </cell>
          <cell r="K109">
            <v>2151.94</v>
          </cell>
          <cell r="L109">
            <v>1925.944</v>
          </cell>
          <cell r="M109">
            <v>1764.721</v>
          </cell>
          <cell r="N109">
            <v>1580.6579999999999</v>
          </cell>
          <cell r="O109">
            <v>1323.9359999999999</v>
          </cell>
          <cell r="P109">
            <v>1008.958</v>
          </cell>
          <cell r="Q109">
            <v>754.94600000000003</v>
          </cell>
          <cell r="R109">
            <v>464.76299999999998</v>
          </cell>
          <cell r="S109">
            <v>319.20400000000001</v>
          </cell>
          <cell r="T109">
            <v>157.261</v>
          </cell>
          <cell r="U109">
            <v>60.386000000000003</v>
          </cell>
          <cell r="V109">
            <v>16.861000000000001</v>
          </cell>
          <cell r="W109">
            <v>2.41</v>
          </cell>
          <cell r="X109">
            <v>0.18</v>
          </cell>
          <cell r="Y109">
            <v>30331.006999999998</v>
          </cell>
          <cell r="Z109">
            <v>247.667</v>
          </cell>
          <cell r="AA109">
            <v>247.667</v>
          </cell>
          <cell r="AB109">
            <v>495.33499999999998</v>
          </cell>
          <cell r="AC109">
            <v>1486.0039999999999</v>
          </cell>
          <cell r="AD109">
            <v>4955.8969999999999</v>
          </cell>
          <cell r="AE109">
            <v>17208.874</v>
          </cell>
          <cell r="AF109">
            <v>3913.5520000000001</v>
          </cell>
          <cell r="AG109">
            <v>1776.011</v>
          </cell>
          <cell r="AH109">
            <v>30331.006999999998</v>
          </cell>
          <cell r="AI109">
            <v>16.811</v>
          </cell>
          <cell r="AJ109">
            <v>509894.55867699994</v>
          </cell>
          <cell r="AK109">
            <v>495.33459999999997</v>
          </cell>
        </row>
        <row r="110">
          <cell r="A110" t="str">
            <v>Maldives</v>
          </cell>
          <cell r="B110" t="str">
            <v>SEAR</v>
          </cell>
          <cell r="C110">
            <v>2015</v>
          </cell>
          <cell r="D110">
            <v>37.363999999999997</v>
          </cell>
          <cell r="E110">
            <v>32.75</v>
          </cell>
          <cell r="F110">
            <v>29.814</v>
          </cell>
          <cell r="G110">
            <v>32.39</v>
          </cell>
          <cell r="H110">
            <v>38.491</v>
          </cell>
          <cell r="I110">
            <v>40.343000000000004</v>
          </cell>
          <cell r="J110">
            <v>34.935000000000002</v>
          </cell>
          <cell r="K110">
            <v>25.407</v>
          </cell>
          <cell r="L110">
            <v>21.193999999999999</v>
          </cell>
          <cell r="M110">
            <v>18.385999999999999</v>
          </cell>
          <cell r="N110">
            <v>15.61</v>
          </cell>
          <cell r="O110">
            <v>12.317</v>
          </cell>
          <cell r="P110">
            <v>7.56</v>
          </cell>
          <cell r="Q110">
            <v>5.05</v>
          </cell>
          <cell r="R110">
            <v>5.0259999999999998</v>
          </cell>
          <cell r="S110">
            <v>3.9359999999999999</v>
          </cell>
          <cell r="T110">
            <v>2.0960000000000001</v>
          </cell>
          <cell r="U110">
            <v>0.73099999999999998</v>
          </cell>
          <cell r="V110">
            <v>0.21299999999999999</v>
          </cell>
          <cell r="W110">
            <v>0.04</v>
          </cell>
          <cell r="X110">
            <v>4.0000000000000001E-3</v>
          </cell>
          <cell r="Y110">
            <v>363.6570000000001</v>
          </cell>
          <cell r="Z110">
            <v>3.7360000000000002</v>
          </cell>
          <cell r="AA110">
            <v>3.7360000000000002</v>
          </cell>
          <cell r="AB110">
            <v>7.4729999999999999</v>
          </cell>
          <cell r="AC110">
            <v>22.417999999999999</v>
          </cell>
          <cell r="AD110">
            <v>62.564</v>
          </cell>
          <cell r="AE110">
            <v>211.14599999999999</v>
          </cell>
          <cell r="AF110">
            <v>35.487000000000002</v>
          </cell>
          <cell r="AG110">
            <v>17.096</v>
          </cell>
          <cell r="AH110">
            <v>363.65600000000001</v>
          </cell>
          <cell r="AI110">
            <v>21.195</v>
          </cell>
          <cell r="AJ110">
            <v>7707.6889200000005</v>
          </cell>
          <cell r="AK110">
            <v>7.4727999999999994</v>
          </cell>
        </row>
        <row r="111">
          <cell r="A111" t="str">
            <v>Mali</v>
          </cell>
          <cell r="B111" t="str">
            <v>AFR</v>
          </cell>
          <cell r="C111">
            <v>2015</v>
          </cell>
          <cell r="D111">
            <v>3271.2559999999999</v>
          </cell>
          <cell r="E111">
            <v>2802.5320000000002</v>
          </cell>
          <cell r="F111">
            <v>2290.6750000000002</v>
          </cell>
          <cell r="G111">
            <v>1859.9939999999999</v>
          </cell>
          <cell r="H111">
            <v>1522.5530000000001</v>
          </cell>
          <cell r="I111">
            <v>1249.8140000000001</v>
          </cell>
          <cell r="J111">
            <v>1063.345</v>
          </cell>
          <cell r="K111">
            <v>886.10799999999995</v>
          </cell>
          <cell r="L111">
            <v>707.16300000000001</v>
          </cell>
          <cell r="M111">
            <v>529.34100000000001</v>
          </cell>
          <cell r="N111">
            <v>395.36900000000003</v>
          </cell>
          <cell r="O111">
            <v>316.01299999999998</v>
          </cell>
          <cell r="P111">
            <v>262.07900000000001</v>
          </cell>
          <cell r="Q111">
            <v>183.80099999999999</v>
          </cell>
          <cell r="R111">
            <v>138.51900000000001</v>
          </cell>
          <cell r="S111">
            <v>75.382999999999996</v>
          </cell>
          <cell r="T111">
            <v>33.868000000000002</v>
          </cell>
          <cell r="U111">
            <v>10.103999999999999</v>
          </cell>
          <cell r="V111">
            <v>1.6379999999999999</v>
          </cell>
          <cell r="W111">
            <v>0.13400000000000001</v>
          </cell>
          <cell r="X111">
            <v>5.0000000000000001E-3</v>
          </cell>
          <cell r="Y111">
            <v>17599.694</v>
          </cell>
          <cell r="Z111">
            <v>327.12599999999998</v>
          </cell>
          <cell r="AA111">
            <v>327.12599999999998</v>
          </cell>
          <cell r="AB111">
            <v>654.25099999999998</v>
          </cell>
          <cell r="AC111">
            <v>1962.7539999999999</v>
          </cell>
          <cell r="AD111">
            <v>5093.2070000000003</v>
          </cell>
          <cell r="AE111">
            <v>7818.3180000000002</v>
          </cell>
          <cell r="AF111">
            <v>973.46100000000001</v>
          </cell>
          <cell r="AG111">
            <v>443.452</v>
          </cell>
          <cell r="AH111">
            <v>17599.695</v>
          </cell>
          <cell r="AI111">
            <v>43.52</v>
          </cell>
          <cell r="AJ111">
            <v>765938.72640000004</v>
          </cell>
          <cell r="AK111">
            <v>654.25119999999993</v>
          </cell>
        </row>
        <row r="112">
          <cell r="A112" t="str">
            <v>Malta</v>
          </cell>
          <cell r="B112" t="str">
            <v>EUR</v>
          </cell>
          <cell r="C112">
            <v>2015</v>
          </cell>
          <cell r="D112">
            <v>18.631</v>
          </cell>
          <cell r="E112">
            <v>19.716999999999999</v>
          </cell>
          <cell r="F112">
            <v>22.074999999999999</v>
          </cell>
          <cell r="G112">
            <v>26.201000000000001</v>
          </cell>
          <cell r="H112">
            <v>28.297000000000001</v>
          </cell>
          <cell r="I112">
            <v>26.074999999999999</v>
          </cell>
          <cell r="J112">
            <v>26.89</v>
          </cell>
          <cell r="K112">
            <v>32.718000000000004</v>
          </cell>
          <cell r="L112">
            <v>28.396000000000001</v>
          </cell>
          <cell r="M112">
            <v>26.228999999999999</v>
          </cell>
          <cell r="N112">
            <v>28.463000000000001</v>
          </cell>
          <cell r="O112">
            <v>27.992999999999999</v>
          </cell>
          <cell r="P112">
            <v>26.399000000000001</v>
          </cell>
          <cell r="Q112">
            <v>28.791</v>
          </cell>
          <cell r="R112">
            <v>20.712</v>
          </cell>
          <cell r="S112">
            <v>16.303999999999998</v>
          </cell>
          <cell r="T112">
            <v>7.2930000000000001</v>
          </cell>
          <cell r="U112">
            <v>5.3239999999999998</v>
          </cell>
          <cell r="V112">
            <v>1.8520000000000001</v>
          </cell>
          <cell r="W112">
            <v>0.28399999999999997</v>
          </cell>
          <cell r="X112">
            <v>2.5999999999999999E-2</v>
          </cell>
          <cell r="Y112">
            <v>418.66999999999996</v>
          </cell>
          <cell r="Z112">
            <v>1.863</v>
          </cell>
          <cell r="AA112">
            <v>1.863</v>
          </cell>
          <cell r="AB112">
            <v>3.726</v>
          </cell>
          <cell r="AC112">
            <v>11.179</v>
          </cell>
          <cell r="AD112">
            <v>41.792000000000002</v>
          </cell>
          <cell r="AE112">
            <v>194.80600000000001</v>
          </cell>
          <cell r="AF112">
            <v>82.855000000000004</v>
          </cell>
          <cell r="AG112">
            <v>80.585999999999999</v>
          </cell>
          <cell r="AH112">
            <v>418.67</v>
          </cell>
          <cell r="AI112">
            <v>9.8000000000000007</v>
          </cell>
          <cell r="AJ112">
            <v>4102.9660000000003</v>
          </cell>
          <cell r="AK112">
            <v>3.7262</v>
          </cell>
        </row>
        <row r="113">
          <cell r="A113" t="str">
            <v>Martinique</v>
          </cell>
          <cell r="B113" t="str">
            <v>WPR</v>
          </cell>
          <cell r="C113">
            <v>2015</v>
          </cell>
          <cell r="D113">
            <v>20.364999999999998</v>
          </cell>
          <cell r="E113">
            <v>22.233000000000001</v>
          </cell>
          <cell r="F113">
            <v>25.582999999999998</v>
          </cell>
          <cell r="G113">
            <v>24.173999999999999</v>
          </cell>
          <cell r="H113">
            <v>23.864999999999998</v>
          </cell>
          <cell r="I113">
            <v>21.648</v>
          </cell>
          <cell r="J113">
            <v>13.862</v>
          </cell>
          <cell r="K113">
            <v>14.861000000000001</v>
          </cell>
          <cell r="L113">
            <v>24.16</v>
          </cell>
          <cell r="M113">
            <v>32.847999999999999</v>
          </cell>
          <cell r="N113">
            <v>37.091000000000001</v>
          </cell>
          <cell r="O113">
            <v>31.913</v>
          </cell>
          <cell r="P113">
            <v>28.152999999999999</v>
          </cell>
          <cell r="Q113">
            <v>23.071000000000002</v>
          </cell>
          <cell r="R113">
            <v>15.401999999999999</v>
          </cell>
          <cell r="S113">
            <v>15.726000000000001</v>
          </cell>
          <cell r="T113">
            <v>11.811</v>
          </cell>
          <cell r="U113">
            <v>5.9290000000000003</v>
          </cell>
          <cell r="V113">
            <v>2.7069999999999999</v>
          </cell>
          <cell r="W113">
            <v>0.86599999999999999</v>
          </cell>
          <cell r="X113">
            <v>0.157</v>
          </cell>
          <cell r="Y113">
            <v>396.42499999999995</v>
          </cell>
          <cell r="Z113">
            <v>2.0369999999999999</v>
          </cell>
          <cell r="AA113">
            <v>2.0369999999999999</v>
          </cell>
          <cell r="AB113">
            <v>4.0730000000000004</v>
          </cell>
          <cell r="AC113">
            <v>12.218999999999999</v>
          </cell>
          <cell r="AD113">
            <v>47.816000000000003</v>
          </cell>
          <cell r="AE113">
            <v>155.41800000000001</v>
          </cell>
          <cell r="AF113">
            <v>97.156999999999996</v>
          </cell>
          <cell r="AG113">
            <v>75.668999999999997</v>
          </cell>
          <cell r="AH113">
            <v>396.42599999999999</v>
          </cell>
          <cell r="AI113">
            <v>2</v>
          </cell>
          <cell r="AJ113">
            <v>792.85199999999998</v>
          </cell>
          <cell r="AK113">
            <v>4.0729999999999995</v>
          </cell>
        </row>
        <row r="114">
          <cell r="A114" t="str">
            <v>Mauritania</v>
          </cell>
          <cell r="B114" t="str">
            <v>AFR</v>
          </cell>
          <cell r="C114">
            <v>2015</v>
          </cell>
          <cell r="D114">
            <v>601.08199999999999</v>
          </cell>
          <cell r="E114">
            <v>542.44100000000003</v>
          </cell>
          <cell r="F114">
            <v>484.17</v>
          </cell>
          <cell r="G114">
            <v>425.30700000000002</v>
          </cell>
          <cell r="H114">
            <v>368.59399999999999</v>
          </cell>
          <cell r="I114">
            <v>318.24099999999999</v>
          </cell>
          <cell r="J114">
            <v>275.834</v>
          </cell>
          <cell r="K114">
            <v>240.02099999999999</v>
          </cell>
          <cell r="L114">
            <v>202.33799999999999</v>
          </cell>
          <cell r="M114">
            <v>165.286</v>
          </cell>
          <cell r="N114">
            <v>133.00200000000001</v>
          </cell>
          <cell r="O114">
            <v>104.396</v>
          </cell>
          <cell r="P114">
            <v>76.284999999999997</v>
          </cell>
          <cell r="Q114">
            <v>54.908999999999999</v>
          </cell>
          <cell r="R114">
            <v>38.186</v>
          </cell>
          <cell r="S114">
            <v>23.088999999999999</v>
          </cell>
          <cell r="T114">
            <v>10.641999999999999</v>
          </cell>
          <cell r="U114">
            <v>3.1779999999999999</v>
          </cell>
          <cell r="V114">
            <v>0.51800000000000002</v>
          </cell>
          <cell r="W114">
            <v>4.3999999999999997E-2</v>
          </cell>
          <cell r="X114">
            <v>1E-3</v>
          </cell>
          <cell r="Y114">
            <v>4067.5640000000003</v>
          </cell>
          <cell r="Z114">
            <v>60.107999999999997</v>
          </cell>
          <cell r="AA114">
            <v>60.107999999999997</v>
          </cell>
          <cell r="AB114">
            <v>120.21599999999999</v>
          </cell>
          <cell r="AC114">
            <v>360.649</v>
          </cell>
          <cell r="AD114">
            <v>1026.6110000000001</v>
          </cell>
          <cell r="AE114">
            <v>1995.6210000000001</v>
          </cell>
          <cell r="AF114">
            <v>313.68299999999999</v>
          </cell>
          <cell r="AG114">
            <v>130.56700000000001</v>
          </cell>
          <cell r="AH114">
            <v>4067.5630000000001</v>
          </cell>
          <cell r="AI114">
            <v>33.399000000000001</v>
          </cell>
          <cell r="AJ114">
            <v>135852.53663700001</v>
          </cell>
          <cell r="AK114">
            <v>120.21639999999999</v>
          </cell>
        </row>
        <row r="115">
          <cell r="A115" t="str">
            <v>Mauritius</v>
          </cell>
          <cell r="B115" t="str">
            <v>AFR</v>
          </cell>
          <cell r="C115">
            <v>2015</v>
          </cell>
          <cell r="D115">
            <v>70.623999999999995</v>
          </cell>
          <cell r="E115">
            <v>80.641000000000005</v>
          </cell>
          <cell r="F115">
            <v>94.747</v>
          </cell>
          <cell r="G115">
            <v>98.075000000000003</v>
          </cell>
          <cell r="H115">
            <v>104.587</v>
          </cell>
          <cell r="I115">
            <v>93.86</v>
          </cell>
          <cell r="J115">
            <v>90.626000000000005</v>
          </cell>
          <cell r="K115">
            <v>102.163</v>
          </cell>
          <cell r="L115">
            <v>87.908000000000001</v>
          </cell>
          <cell r="M115">
            <v>87.751999999999995</v>
          </cell>
          <cell r="N115">
            <v>94.512</v>
          </cell>
          <cell r="O115">
            <v>80.188000000000002</v>
          </cell>
          <cell r="P115">
            <v>65.771000000000001</v>
          </cell>
          <cell r="Q115">
            <v>50.075000000000003</v>
          </cell>
          <cell r="R115">
            <v>29.734999999999999</v>
          </cell>
          <cell r="S115">
            <v>20.106000000000002</v>
          </cell>
          <cell r="T115">
            <v>12.631</v>
          </cell>
          <cell r="U115">
            <v>6.2830000000000004</v>
          </cell>
          <cell r="V115">
            <v>2.3319999999999999</v>
          </cell>
          <cell r="W115">
            <v>0.53100000000000003</v>
          </cell>
          <cell r="X115">
            <v>6.5000000000000002E-2</v>
          </cell>
          <cell r="Y115">
            <v>1273.212</v>
          </cell>
          <cell r="Z115">
            <v>7.0620000000000003</v>
          </cell>
          <cell r="AA115">
            <v>7.0620000000000003</v>
          </cell>
          <cell r="AB115">
            <v>14.125</v>
          </cell>
          <cell r="AC115">
            <v>42.374000000000002</v>
          </cell>
          <cell r="AD115">
            <v>175.38800000000001</v>
          </cell>
          <cell r="AE115">
            <v>664.971</v>
          </cell>
          <cell r="AF115">
            <v>240.471</v>
          </cell>
          <cell r="AG115">
            <v>121.758</v>
          </cell>
          <cell r="AH115">
            <v>1273.211</v>
          </cell>
          <cell r="AI115">
            <v>10.6</v>
          </cell>
          <cell r="AJ115">
            <v>13496.036599999999</v>
          </cell>
          <cell r="AK115">
            <v>14.124799999999999</v>
          </cell>
        </row>
        <row r="116">
          <cell r="A116" t="str">
            <v>Mexico</v>
          </cell>
          <cell r="B116" t="str">
            <v>AMR</v>
          </cell>
          <cell r="C116">
            <v>2015</v>
          </cell>
          <cell r="D116">
            <v>11616.909</v>
          </cell>
          <cell r="E116">
            <v>11606.866</v>
          </cell>
          <cell r="F116">
            <v>11839.884</v>
          </cell>
          <cell r="G116">
            <v>11914.359</v>
          </cell>
          <cell r="H116">
            <v>11362.231</v>
          </cell>
          <cell r="I116">
            <v>10557.035</v>
          </cell>
          <cell r="J116">
            <v>9836.268</v>
          </cell>
          <cell r="K116">
            <v>9297.3709999999992</v>
          </cell>
          <cell r="L116">
            <v>8603.8119999999999</v>
          </cell>
          <cell r="M116">
            <v>7362.5420000000004</v>
          </cell>
          <cell r="N116">
            <v>5940.0649999999996</v>
          </cell>
          <cell r="O116">
            <v>4903.0649999999996</v>
          </cell>
          <cell r="P116">
            <v>3962.627</v>
          </cell>
          <cell r="Q116">
            <v>2744.0740000000001</v>
          </cell>
          <cell r="R116">
            <v>2121.0059999999999</v>
          </cell>
          <cell r="S116">
            <v>1435.3309999999999</v>
          </cell>
          <cell r="T116">
            <v>1002.479</v>
          </cell>
          <cell r="U116">
            <v>582.61900000000003</v>
          </cell>
          <cell r="V116">
            <v>252.221</v>
          </cell>
          <cell r="W116">
            <v>65.37</v>
          </cell>
          <cell r="X116">
            <v>11.09</v>
          </cell>
          <cell r="Y116">
            <v>127017.224</v>
          </cell>
          <cell r="Z116">
            <v>1161.691</v>
          </cell>
          <cell r="AA116">
            <v>1161.691</v>
          </cell>
          <cell r="AB116">
            <v>2323.3820000000001</v>
          </cell>
          <cell r="AC116">
            <v>6970.1450000000004</v>
          </cell>
          <cell r="AD116">
            <v>23446.75</v>
          </cell>
          <cell r="AE116">
            <v>68933.618000000002</v>
          </cell>
          <cell r="AF116">
            <v>14805.757</v>
          </cell>
          <cell r="AG116">
            <v>8214.19</v>
          </cell>
          <cell r="AH116">
            <v>127017.224</v>
          </cell>
          <cell r="AI116">
            <v>18.79</v>
          </cell>
          <cell r="AJ116">
            <v>2386653.6389600001</v>
          </cell>
          <cell r="AK116">
            <v>2323.3818000000001</v>
          </cell>
        </row>
        <row r="117">
          <cell r="A117" t="str">
            <v>Micronesia (Fed. States of)</v>
          </cell>
          <cell r="B117" t="str">
            <v>WPR</v>
          </cell>
          <cell r="C117">
            <v>2015</v>
          </cell>
          <cell r="D117">
            <v>11.57</v>
          </cell>
          <cell r="E117">
            <v>11.557</v>
          </cell>
          <cell r="F117">
            <v>12.461</v>
          </cell>
          <cell r="G117">
            <v>12.977</v>
          </cell>
          <cell r="H117">
            <v>11.859</v>
          </cell>
          <cell r="I117">
            <v>9.7230000000000008</v>
          </cell>
          <cell r="J117">
            <v>7.7389999999999999</v>
          </cell>
          <cell r="K117">
            <v>4.3730000000000002</v>
          </cell>
          <cell r="L117">
            <v>3.1629999999999998</v>
          </cell>
          <cell r="M117">
            <v>3.6429999999999998</v>
          </cell>
          <cell r="N117">
            <v>3.8359999999999999</v>
          </cell>
          <cell r="O117">
            <v>3.6949999999999998</v>
          </cell>
          <cell r="P117">
            <v>3.3130000000000002</v>
          </cell>
          <cell r="Q117">
            <v>2.0489999999999999</v>
          </cell>
          <cell r="R117">
            <v>1.05</v>
          </cell>
          <cell r="S117">
            <v>0.70799999999999996</v>
          </cell>
          <cell r="T117">
            <v>0.504</v>
          </cell>
          <cell r="U117">
            <v>0.159</v>
          </cell>
          <cell r="V117">
            <v>7.1999999999999995E-2</v>
          </cell>
          <cell r="W117">
            <v>8.9999999999999993E-3</v>
          </cell>
          <cell r="X117">
            <v>0</v>
          </cell>
          <cell r="Y117">
            <v>104.46000000000002</v>
          </cell>
          <cell r="Z117">
            <v>1.157</v>
          </cell>
          <cell r="AA117">
            <v>1.157</v>
          </cell>
          <cell r="AB117">
            <v>2.3140000000000001</v>
          </cell>
          <cell r="AC117">
            <v>6.9420000000000002</v>
          </cell>
          <cell r="AD117">
            <v>24.018000000000001</v>
          </cell>
          <cell r="AE117">
            <v>53.476999999999997</v>
          </cell>
          <cell r="AF117">
            <v>10.843999999999999</v>
          </cell>
          <cell r="AG117">
            <v>4.5510000000000002</v>
          </cell>
          <cell r="AH117">
            <v>104.46</v>
          </cell>
          <cell r="AI117">
            <v>23.530999999999999</v>
          </cell>
          <cell r="AJ117">
            <v>2458.0482599999996</v>
          </cell>
          <cell r="AK117">
            <v>2.3140000000000001</v>
          </cell>
        </row>
        <row r="118">
          <cell r="A118" t="str">
            <v>Mongolia</v>
          </cell>
          <cell r="B118" t="str">
            <v>WPR</v>
          </cell>
          <cell r="C118">
            <v>2015</v>
          </cell>
          <cell r="D118">
            <v>337.86399999999998</v>
          </cell>
          <cell r="E118">
            <v>278.39299999999997</v>
          </cell>
          <cell r="F118">
            <v>219.04400000000001</v>
          </cell>
          <cell r="G118">
            <v>228.68600000000001</v>
          </cell>
          <cell r="H118">
            <v>271.10000000000002</v>
          </cell>
          <cell r="I118">
            <v>309.53199999999998</v>
          </cell>
          <cell r="J118">
            <v>255.96199999999999</v>
          </cell>
          <cell r="K118">
            <v>225.34899999999999</v>
          </cell>
          <cell r="L118">
            <v>205.05199999999999</v>
          </cell>
          <cell r="M118">
            <v>176.148</v>
          </cell>
          <cell r="N118">
            <v>156.10300000000001</v>
          </cell>
          <cell r="O118">
            <v>107.158</v>
          </cell>
          <cell r="P118">
            <v>69.081000000000003</v>
          </cell>
          <cell r="Q118">
            <v>43.637</v>
          </cell>
          <cell r="R118">
            <v>34.152000000000001</v>
          </cell>
          <cell r="S118">
            <v>22.555</v>
          </cell>
          <cell r="T118">
            <v>12.872999999999999</v>
          </cell>
          <cell r="U118">
            <v>4.9569999999999999</v>
          </cell>
          <cell r="V118">
            <v>1.278</v>
          </cell>
          <cell r="W118">
            <v>0.20100000000000001</v>
          </cell>
          <cell r="X118">
            <v>8.9999999999999993E-3</v>
          </cell>
          <cell r="Y118">
            <v>2959.134</v>
          </cell>
          <cell r="Z118">
            <v>33.786000000000001</v>
          </cell>
          <cell r="AA118">
            <v>33.786000000000001</v>
          </cell>
          <cell r="AB118">
            <v>67.572999999999993</v>
          </cell>
          <cell r="AC118">
            <v>202.71799999999999</v>
          </cell>
          <cell r="AD118">
            <v>497.43700000000001</v>
          </cell>
          <cell r="AE118">
            <v>1671.829</v>
          </cell>
          <cell r="AF118">
            <v>332.34199999999998</v>
          </cell>
          <cell r="AG118">
            <v>119.66200000000001</v>
          </cell>
          <cell r="AH118">
            <v>2959.1329999999998</v>
          </cell>
          <cell r="AI118">
            <v>23.949000000000002</v>
          </cell>
          <cell r="AJ118">
            <v>70868.276217000006</v>
          </cell>
          <cell r="AK118">
            <v>67.572800000000001</v>
          </cell>
        </row>
        <row r="119">
          <cell r="A119" t="str">
            <v>Montenegro</v>
          </cell>
          <cell r="B119" t="str">
            <v>EUR</v>
          </cell>
          <cell r="C119">
            <v>2015</v>
          </cell>
          <cell r="D119">
            <v>36.773000000000003</v>
          </cell>
          <cell r="E119">
            <v>39.744</v>
          </cell>
          <cell r="F119">
            <v>40.222000000000001</v>
          </cell>
          <cell r="G119">
            <v>42.613999999999997</v>
          </cell>
          <cell r="H119">
            <v>43.005000000000003</v>
          </cell>
          <cell r="I119">
            <v>41.597999999999999</v>
          </cell>
          <cell r="J119">
            <v>46.709000000000003</v>
          </cell>
          <cell r="K119">
            <v>43.453000000000003</v>
          </cell>
          <cell r="L119">
            <v>41.655999999999999</v>
          </cell>
          <cell r="M119">
            <v>39.573999999999998</v>
          </cell>
          <cell r="N119">
            <v>43.152999999999999</v>
          </cell>
          <cell r="O119">
            <v>40.473999999999997</v>
          </cell>
          <cell r="P119">
            <v>41.417999999999999</v>
          </cell>
          <cell r="Q119">
            <v>27.9</v>
          </cell>
          <cell r="R119">
            <v>19.917000000000002</v>
          </cell>
          <cell r="S119">
            <v>19.893000000000001</v>
          </cell>
          <cell r="T119">
            <v>11.512</v>
          </cell>
          <cell r="U119">
            <v>4.9320000000000004</v>
          </cell>
          <cell r="V119">
            <v>1.0980000000000001</v>
          </cell>
          <cell r="W119">
            <v>0.127</v>
          </cell>
          <cell r="X119">
            <v>8.9999999999999993E-3</v>
          </cell>
          <cell r="Y119">
            <v>625.78099999999995</v>
          </cell>
          <cell r="Z119">
            <v>3.677</v>
          </cell>
          <cell r="AA119">
            <v>3.677</v>
          </cell>
          <cell r="AB119">
            <v>7.3550000000000004</v>
          </cell>
          <cell r="AC119">
            <v>22.064</v>
          </cell>
          <cell r="AD119">
            <v>79.965999999999994</v>
          </cell>
          <cell r="AE119">
            <v>298.60899999999998</v>
          </cell>
          <cell r="AF119">
            <v>125.045</v>
          </cell>
          <cell r="AG119">
            <v>85.388000000000005</v>
          </cell>
          <cell r="AH119">
            <v>625.78099999999995</v>
          </cell>
          <cell r="AI119">
            <v>11.612</v>
          </cell>
          <cell r="AJ119">
            <v>7266.5689719999991</v>
          </cell>
          <cell r="AK119">
            <v>7.3546000000000005</v>
          </cell>
        </row>
        <row r="120">
          <cell r="A120" t="str">
            <v>Morocco</v>
          </cell>
          <cell r="B120" t="str">
            <v>EMR</v>
          </cell>
          <cell r="C120">
            <v>2015</v>
          </cell>
          <cell r="D120">
            <v>3420.7339999999999</v>
          </cell>
          <cell r="E120">
            <v>3085.7310000000002</v>
          </cell>
          <cell r="F120">
            <v>2851.8020000000001</v>
          </cell>
          <cell r="G120">
            <v>2975.3910000000001</v>
          </cell>
          <cell r="H120">
            <v>3105.1660000000002</v>
          </cell>
          <cell r="I120">
            <v>2955.5239999999999</v>
          </cell>
          <cell r="J120">
            <v>2813.3719999999998</v>
          </cell>
          <cell r="K120">
            <v>2383.165</v>
          </cell>
          <cell r="L120">
            <v>2089.288</v>
          </cell>
          <cell r="M120">
            <v>1936.8579999999999</v>
          </cell>
          <cell r="N120">
            <v>1853.165</v>
          </cell>
          <cell r="O120">
            <v>1590.799</v>
          </cell>
          <cell r="P120">
            <v>1196.029</v>
          </cell>
          <cell r="Q120">
            <v>721.44299999999998</v>
          </cell>
          <cell r="R120">
            <v>587.36900000000003</v>
          </cell>
          <cell r="S120">
            <v>430.12400000000002</v>
          </cell>
          <cell r="T120">
            <v>245.60599999999999</v>
          </cell>
          <cell r="U120">
            <v>107.696</v>
          </cell>
          <cell r="V120">
            <v>25.097999999999999</v>
          </cell>
          <cell r="W120">
            <v>2.95</v>
          </cell>
          <cell r="X120">
            <v>0.20100000000000001</v>
          </cell>
          <cell r="Y120">
            <v>34377.511000000006</v>
          </cell>
          <cell r="Z120">
            <v>342.07299999999998</v>
          </cell>
          <cell r="AA120">
            <v>342.07299999999998</v>
          </cell>
          <cell r="AB120">
            <v>684.14700000000005</v>
          </cell>
          <cell r="AC120">
            <v>2052.44</v>
          </cell>
          <cell r="AD120">
            <v>5937.5330000000004</v>
          </cell>
          <cell r="AE120">
            <v>18258.763999999999</v>
          </cell>
          <cell r="AF120">
            <v>4639.9930000000004</v>
          </cell>
          <cell r="AG120">
            <v>2120.4870000000001</v>
          </cell>
          <cell r="AH120">
            <v>34377.51</v>
          </cell>
          <cell r="AI120">
            <v>20.75</v>
          </cell>
          <cell r="AJ120">
            <v>713333.33250000002</v>
          </cell>
          <cell r="AK120">
            <v>684.14679999999998</v>
          </cell>
        </row>
        <row r="121">
          <cell r="A121" t="str">
            <v>Mozambique</v>
          </cell>
          <cell r="B121" t="str">
            <v>AFR</v>
          </cell>
          <cell r="C121">
            <v>2015</v>
          </cell>
          <cell r="D121">
            <v>4816.0630000000001</v>
          </cell>
          <cell r="E121">
            <v>4203.5240000000003</v>
          </cell>
          <cell r="F121">
            <v>3655.3690000000001</v>
          </cell>
          <cell r="G121">
            <v>3075.37</v>
          </cell>
          <cell r="H121">
            <v>2519.98</v>
          </cell>
          <cell r="I121">
            <v>2047.191</v>
          </cell>
          <cell r="J121">
            <v>1704.7149999999999</v>
          </cell>
          <cell r="K121">
            <v>1337.93</v>
          </cell>
          <cell r="L121">
            <v>1019.207</v>
          </cell>
          <cell r="M121">
            <v>840.67200000000003</v>
          </cell>
          <cell r="N121">
            <v>720.13400000000001</v>
          </cell>
          <cell r="O121">
            <v>605.53499999999997</v>
          </cell>
          <cell r="P121">
            <v>495.28100000000001</v>
          </cell>
          <cell r="Q121">
            <v>381.51600000000002</v>
          </cell>
          <cell r="R121">
            <v>271.30900000000003</v>
          </cell>
          <cell r="S121">
            <v>165.73400000000001</v>
          </cell>
          <cell r="T121">
            <v>82.21</v>
          </cell>
          <cell r="U121">
            <v>28.841000000000001</v>
          </cell>
          <cell r="V121">
            <v>6.415</v>
          </cell>
          <cell r="W121">
            <v>0.81200000000000006</v>
          </cell>
          <cell r="X121">
            <v>5.5E-2</v>
          </cell>
          <cell r="Y121">
            <v>27977.863000000001</v>
          </cell>
          <cell r="Z121">
            <v>481.60599999999999</v>
          </cell>
          <cell r="AA121">
            <v>481.60599999999999</v>
          </cell>
          <cell r="AB121">
            <v>963.21299999999997</v>
          </cell>
          <cell r="AC121">
            <v>2889.6379999999999</v>
          </cell>
          <cell r="AD121">
            <v>7858.893</v>
          </cell>
          <cell r="AE121">
            <v>12545.065000000001</v>
          </cell>
          <cell r="AF121">
            <v>1820.95</v>
          </cell>
          <cell r="AG121">
            <v>936.89200000000005</v>
          </cell>
          <cell r="AH121">
            <v>27977.863000000001</v>
          </cell>
          <cell r="AI121">
            <v>39.256</v>
          </cell>
          <cell r="AJ121">
            <v>1098298.9899280001</v>
          </cell>
          <cell r="AK121">
            <v>963.21260000000007</v>
          </cell>
        </row>
        <row r="122">
          <cell r="A122" t="str">
            <v>Myanmar</v>
          </cell>
          <cell r="B122" t="str">
            <v>SEAR</v>
          </cell>
          <cell r="C122">
            <v>2015</v>
          </cell>
          <cell r="D122">
            <v>4564.9129999999996</v>
          </cell>
          <cell r="E122">
            <v>4988.2730000000001</v>
          </cell>
          <cell r="F122">
            <v>5295.8040000000001</v>
          </cell>
          <cell r="G122">
            <v>4982.5630000000001</v>
          </cell>
          <cell r="H122">
            <v>4621.8379999999997</v>
          </cell>
          <cell r="I122">
            <v>4322.0739999999996</v>
          </cell>
          <cell r="J122">
            <v>4239.4949999999999</v>
          </cell>
          <cell r="K122">
            <v>4020.8919999999998</v>
          </cell>
          <cell r="L122">
            <v>3660.7570000000001</v>
          </cell>
          <cell r="M122">
            <v>3273.8910000000001</v>
          </cell>
          <cell r="N122">
            <v>2782.78</v>
          </cell>
          <cell r="O122">
            <v>2357.5880000000002</v>
          </cell>
          <cell r="P122">
            <v>1897.575</v>
          </cell>
          <cell r="Q122">
            <v>1151.8130000000001</v>
          </cell>
          <cell r="R122">
            <v>795.851</v>
          </cell>
          <cell r="S122">
            <v>523.68499999999995</v>
          </cell>
          <cell r="T122">
            <v>283.154</v>
          </cell>
          <cell r="U122">
            <v>107.72499999999999</v>
          </cell>
          <cell r="V122">
            <v>23.238</v>
          </cell>
          <cell r="W122">
            <v>3.036</v>
          </cell>
          <cell r="X122">
            <v>0.20899999999999999</v>
          </cell>
          <cell r="Y122">
            <v>53897.154000000002</v>
          </cell>
          <cell r="Z122">
            <v>456.49099999999999</v>
          </cell>
          <cell r="AA122">
            <v>456.49099999999999</v>
          </cell>
          <cell r="AB122">
            <v>912.98299999999995</v>
          </cell>
          <cell r="AC122">
            <v>2738.9479999999999</v>
          </cell>
          <cell r="AD122">
            <v>10284.076999999999</v>
          </cell>
          <cell r="AE122">
            <v>29121.51</v>
          </cell>
          <cell r="AF122">
            <v>7037.9430000000002</v>
          </cell>
          <cell r="AG122">
            <v>2888.7109999999998</v>
          </cell>
          <cell r="AH122">
            <v>53897.154000000002</v>
          </cell>
          <cell r="AI122">
            <v>17.768999999999998</v>
          </cell>
          <cell r="AJ122">
            <v>957698.52942599996</v>
          </cell>
          <cell r="AK122">
            <v>912.98259999999993</v>
          </cell>
        </row>
        <row r="123">
          <cell r="A123" t="str">
            <v>Namibia</v>
          </cell>
          <cell r="B123" t="str">
            <v>AFR</v>
          </cell>
          <cell r="C123">
            <v>2015</v>
          </cell>
          <cell r="D123">
            <v>338.24099999999999</v>
          </cell>
          <cell r="E123">
            <v>292.26900000000001</v>
          </cell>
          <cell r="F123">
            <v>271.63799999999998</v>
          </cell>
          <cell r="G123">
            <v>266.14800000000002</v>
          </cell>
          <cell r="H123">
            <v>251.797</v>
          </cell>
          <cell r="I123">
            <v>212.93</v>
          </cell>
          <cell r="J123">
            <v>173.62</v>
          </cell>
          <cell r="K123">
            <v>148.988</v>
          </cell>
          <cell r="L123">
            <v>124.586</v>
          </cell>
          <cell r="M123">
            <v>100.69</v>
          </cell>
          <cell r="N123">
            <v>81.343000000000004</v>
          </cell>
          <cell r="O123">
            <v>62.515999999999998</v>
          </cell>
          <cell r="P123">
            <v>47.387</v>
          </cell>
          <cell r="Q123">
            <v>34.857999999999997</v>
          </cell>
          <cell r="R123">
            <v>24.64</v>
          </cell>
          <cell r="S123">
            <v>15.153</v>
          </cell>
          <cell r="T123">
            <v>8.0359999999999996</v>
          </cell>
          <cell r="U123">
            <v>3.1739999999999999</v>
          </cell>
          <cell r="V123">
            <v>0.71699999999999997</v>
          </cell>
          <cell r="W123">
            <v>9.2999999999999999E-2</v>
          </cell>
          <cell r="X123">
            <v>6.0000000000000001E-3</v>
          </cell>
          <cell r="Y123">
            <v>2458.83</v>
          </cell>
          <cell r="Z123">
            <v>33.823999999999998</v>
          </cell>
          <cell r="AA123">
            <v>33.823999999999998</v>
          </cell>
          <cell r="AB123">
            <v>67.647999999999996</v>
          </cell>
          <cell r="AC123">
            <v>202.94499999999999</v>
          </cell>
          <cell r="AD123">
            <v>563.90700000000004</v>
          </cell>
          <cell r="AE123">
            <v>1278.759</v>
          </cell>
          <cell r="AF123">
            <v>191.24600000000001</v>
          </cell>
          <cell r="AG123">
            <v>86.677000000000007</v>
          </cell>
          <cell r="AH123">
            <v>2458.8300000000004</v>
          </cell>
          <cell r="AI123">
            <v>29.733000000000001</v>
          </cell>
          <cell r="AJ123">
            <v>73108.392390000008</v>
          </cell>
          <cell r="AK123">
            <v>67.648200000000003</v>
          </cell>
        </row>
        <row r="124">
          <cell r="A124" t="str">
            <v>Nepal</v>
          </cell>
          <cell r="B124" t="str">
            <v>SEAR</v>
          </cell>
          <cell r="C124">
            <v>2015</v>
          </cell>
          <cell r="D124">
            <v>2807.13</v>
          </cell>
          <cell r="E124">
            <v>3139.1689999999999</v>
          </cell>
          <cell r="F124">
            <v>3367.4470000000001</v>
          </cell>
          <cell r="G124">
            <v>3255.9180000000001</v>
          </cell>
          <cell r="H124">
            <v>2708.7</v>
          </cell>
          <cell r="I124">
            <v>2273.4490000000001</v>
          </cell>
          <cell r="J124">
            <v>1939.567</v>
          </cell>
          <cell r="K124">
            <v>1719.259</v>
          </cell>
          <cell r="L124">
            <v>1520</v>
          </cell>
          <cell r="M124">
            <v>1303.171</v>
          </cell>
          <cell r="N124">
            <v>1117.241</v>
          </cell>
          <cell r="O124">
            <v>906.47500000000002</v>
          </cell>
          <cell r="P124">
            <v>874.48099999999999</v>
          </cell>
          <cell r="Q124">
            <v>652.077</v>
          </cell>
          <cell r="R124">
            <v>456.50700000000001</v>
          </cell>
          <cell r="S124">
            <v>279.28899999999999</v>
          </cell>
          <cell r="T124">
            <v>132.202</v>
          </cell>
          <cell r="U124">
            <v>50.01</v>
          </cell>
          <cell r="V124">
            <v>10.388</v>
          </cell>
          <cell r="W124">
            <v>1.1459999999999999</v>
          </cell>
          <cell r="X124">
            <v>7.3999999999999996E-2</v>
          </cell>
          <cell r="Y124">
            <v>28513.699999999993</v>
          </cell>
          <cell r="Z124">
            <v>280.71300000000002</v>
          </cell>
          <cell r="AA124">
            <v>280.71300000000002</v>
          </cell>
          <cell r="AB124">
            <v>561.42600000000004</v>
          </cell>
          <cell r="AC124">
            <v>1684.278</v>
          </cell>
          <cell r="AD124">
            <v>6506.616</v>
          </cell>
          <cell r="AE124">
            <v>14720.064</v>
          </cell>
          <cell r="AF124">
            <v>2898.1970000000001</v>
          </cell>
          <cell r="AG124">
            <v>1581.693</v>
          </cell>
          <cell r="AH124">
            <v>28513.699999999997</v>
          </cell>
          <cell r="AI124">
            <v>20.515999999999998</v>
          </cell>
          <cell r="AJ124">
            <v>584987.06919999991</v>
          </cell>
          <cell r="AK124">
            <v>561.42600000000004</v>
          </cell>
        </row>
        <row r="125">
          <cell r="A125" t="str">
            <v>Netherlands</v>
          </cell>
          <cell r="B125" t="str">
            <v>EUR</v>
          </cell>
          <cell r="C125">
            <v>2015</v>
          </cell>
          <cell r="D125">
            <v>884.548</v>
          </cell>
          <cell r="E125">
            <v>920.11199999999997</v>
          </cell>
          <cell r="F125">
            <v>991.89200000000005</v>
          </cell>
          <cell r="G125">
            <v>992.79</v>
          </cell>
          <cell r="H125">
            <v>1024.0650000000001</v>
          </cell>
          <cell r="I125">
            <v>1029.058</v>
          </cell>
          <cell r="J125">
            <v>1003.98</v>
          </cell>
          <cell r="K125">
            <v>1001.292</v>
          </cell>
          <cell r="L125">
            <v>1142.819</v>
          </cell>
          <cell r="M125">
            <v>1313.8489999999999</v>
          </cell>
          <cell r="N125">
            <v>1295.951</v>
          </cell>
          <cell r="O125">
            <v>1176.249</v>
          </cell>
          <cell r="P125">
            <v>1062.83</v>
          </cell>
          <cell r="Q125">
            <v>1053.296</v>
          </cell>
          <cell r="R125">
            <v>739.83</v>
          </cell>
          <cell r="S125">
            <v>546.29100000000005</v>
          </cell>
          <cell r="T125">
            <v>397.47300000000001</v>
          </cell>
          <cell r="U125">
            <v>230.46100000000001</v>
          </cell>
          <cell r="V125">
            <v>96.554000000000002</v>
          </cell>
          <cell r="W125">
            <v>19.376000000000001</v>
          </cell>
          <cell r="X125">
            <v>2.2130000000000001</v>
          </cell>
          <cell r="Y125">
            <v>16924.929</v>
          </cell>
          <cell r="Z125">
            <v>88.454999999999998</v>
          </cell>
          <cell r="AA125">
            <v>88.454999999999998</v>
          </cell>
          <cell r="AB125">
            <v>176.91</v>
          </cell>
          <cell r="AC125">
            <v>530.72900000000004</v>
          </cell>
          <cell r="AD125">
            <v>1912.0039999999999</v>
          </cell>
          <cell r="AE125">
            <v>7507.8530000000001</v>
          </cell>
          <cell r="AF125">
            <v>3535.03</v>
          </cell>
          <cell r="AG125">
            <v>3085.4940000000001</v>
          </cell>
          <cell r="AH125">
            <v>16924.93</v>
          </cell>
          <cell r="AI125">
            <v>10.4</v>
          </cell>
          <cell r="AJ125">
            <v>176019.272</v>
          </cell>
          <cell r="AK125">
            <v>176.90960000000001</v>
          </cell>
        </row>
        <row r="126">
          <cell r="A126" t="str">
            <v>New Caledonia</v>
          </cell>
          <cell r="B126" t="str">
            <v>WPR</v>
          </cell>
          <cell r="C126">
            <v>2015</v>
          </cell>
          <cell r="D126">
            <v>20.023</v>
          </cell>
          <cell r="E126">
            <v>19.36</v>
          </cell>
          <cell r="F126">
            <v>19.100000000000001</v>
          </cell>
          <cell r="G126">
            <v>20.251999999999999</v>
          </cell>
          <cell r="H126">
            <v>21.832000000000001</v>
          </cell>
          <cell r="I126">
            <v>19.867000000000001</v>
          </cell>
          <cell r="J126">
            <v>17.873999999999999</v>
          </cell>
          <cell r="K126">
            <v>18.212</v>
          </cell>
          <cell r="L126">
            <v>19.454999999999998</v>
          </cell>
          <cell r="M126">
            <v>18.015000000000001</v>
          </cell>
          <cell r="N126">
            <v>16.872</v>
          </cell>
          <cell r="O126">
            <v>14.125</v>
          </cell>
          <cell r="P126">
            <v>11.374000000000001</v>
          </cell>
          <cell r="Q126">
            <v>9.2799999999999994</v>
          </cell>
          <cell r="R126">
            <v>7.2709999999999999</v>
          </cell>
          <cell r="S126">
            <v>5.1070000000000002</v>
          </cell>
          <cell r="T126">
            <v>3.044</v>
          </cell>
          <cell r="U126">
            <v>1.615</v>
          </cell>
          <cell r="V126">
            <v>0.377</v>
          </cell>
          <cell r="W126">
            <v>5.8000000000000003E-2</v>
          </cell>
          <cell r="X126">
            <v>5.0000000000000001E-3</v>
          </cell>
          <cell r="Y126">
            <v>263.11799999999999</v>
          </cell>
          <cell r="Z126">
            <v>2.0019999999999998</v>
          </cell>
          <cell r="AA126">
            <v>2.0019999999999998</v>
          </cell>
          <cell r="AB126">
            <v>4.0049999999999999</v>
          </cell>
          <cell r="AC126">
            <v>12.013999999999999</v>
          </cell>
          <cell r="AD126">
            <v>38.46</v>
          </cell>
          <cell r="AE126">
            <v>135.50700000000001</v>
          </cell>
          <cell r="AF126">
            <v>42.371000000000002</v>
          </cell>
          <cell r="AG126">
            <v>26.757000000000001</v>
          </cell>
          <cell r="AH126">
            <v>263.11799999999999</v>
          </cell>
          <cell r="AI126">
            <v>16.600000000000001</v>
          </cell>
          <cell r="AJ126">
            <v>4367.7588000000005</v>
          </cell>
          <cell r="AK126">
            <v>4.0045999999999999</v>
          </cell>
        </row>
        <row r="127">
          <cell r="A127" t="str">
            <v>New Zealand</v>
          </cell>
          <cell r="B127" t="str">
            <v>WPR</v>
          </cell>
          <cell r="C127">
            <v>2015</v>
          </cell>
          <cell r="D127">
            <v>308.78500000000003</v>
          </cell>
          <cell r="E127">
            <v>310.70699999999999</v>
          </cell>
          <cell r="F127">
            <v>295.58300000000003</v>
          </cell>
          <cell r="G127">
            <v>308.31900000000002</v>
          </cell>
          <cell r="H127">
            <v>322.37400000000002</v>
          </cell>
          <cell r="I127">
            <v>284.166</v>
          </cell>
          <cell r="J127">
            <v>277.03399999999999</v>
          </cell>
          <cell r="K127">
            <v>263.04599999999999</v>
          </cell>
          <cell r="L127">
            <v>317.34500000000003</v>
          </cell>
          <cell r="M127">
            <v>305.67099999999999</v>
          </cell>
          <cell r="N127">
            <v>327.84899999999999</v>
          </cell>
          <cell r="O127">
            <v>286.59800000000001</v>
          </cell>
          <cell r="P127">
            <v>248.042</v>
          </cell>
          <cell r="Q127">
            <v>230.47800000000001</v>
          </cell>
          <cell r="R127">
            <v>164.54400000000001</v>
          </cell>
          <cell r="S127">
            <v>116.14700000000001</v>
          </cell>
          <cell r="T127">
            <v>78.183999999999997</v>
          </cell>
          <cell r="U127">
            <v>55.655000000000001</v>
          </cell>
          <cell r="V127">
            <v>22.42</v>
          </cell>
          <cell r="W127">
            <v>4.9950000000000001</v>
          </cell>
          <cell r="X127">
            <v>0.58399999999999996</v>
          </cell>
          <cell r="Y127">
            <v>4528.5259999999989</v>
          </cell>
          <cell r="Z127">
            <v>30.879000000000001</v>
          </cell>
          <cell r="AA127">
            <v>30.879000000000001</v>
          </cell>
          <cell r="AB127">
            <v>61.756999999999998</v>
          </cell>
          <cell r="AC127">
            <v>185.27099999999999</v>
          </cell>
          <cell r="AD127">
            <v>606.29</v>
          </cell>
          <cell r="AE127">
            <v>2077.9549999999999</v>
          </cell>
          <cell r="AF127">
            <v>862.48900000000003</v>
          </cell>
          <cell r="AG127">
            <v>673.00699999999995</v>
          </cell>
          <cell r="AH127">
            <v>4528.527</v>
          </cell>
          <cell r="AI127">
            <v>12.68</v>
          </cell>
          <cell r="AJ127">
            <v>57421.72236</v>
          </cell>
          <cell r="AK127">
            <v>61.757000000000005</v>
          </cell>
        </row>
        <row r="128">
          <cell r="A128" t="str">
            <v>Nicaragua</v>
          </cell>
          <cell r="B128" t="str">
            <v>AMR</v>
          </cell>
          <cell r="C128">
            <v>2015</v>
          </cell>
          <cell r="D128">
            <v>605.548</v>
          </cell>
          <cell r="E128">
            <v>617.26300000000003</v>
          </cell>
          <cell r="F128">
            <v>603.88400000000001</v>
          </cell>
          <cell r="G128">
            <v>603.41700000000003</v>
          </cell>
          <cell r="H128">
            <v>591.07600000000002</v>
          </cell>
          <cell r="I128">
            <v>564.26499999999999</v>
          </cell>
          <cell r="J128">
            <v>511.72500000000002</v>
          </cell>
          <cell r="K128">
            <v>427.92500000000001</v>
          </cell>
          <cell r="L128">
            <v>351.04399999999998</v>
          </cell>
          <cell r="M128">
            <v>281.58999999999997</v>
          </cell>
          <cell r="N128">
            <v>238.405</v>
          </cell>
          <cell r="O128">
            <v>213.154</v>
          </cell>
          <cell r="P128">
            <v>163.44300000000001</v>
          </cell>
          <cell r="Q128">
            <v>95.283000000000001</v>
          </cell>
          <cell r="R128">
            <v>82.025000000000006</v>
          </cell>
          <cell r="S128">
            <v>59.978000000000002</v>
          </cell>
          <cell r="T128">
            <v>38.982999999999997</v>
          </cell>
          <cell r="U128">
            <v>21.207000000000001</v>
          </cell>
          <cell r="V128">
            <v>8.8420000000000005</v>
          </cell>
          <cell r="W128">
            <v>2.4820000000000002</v>
          </cell>
          <cell r="X128">
            <v>0.49299999999999999</v>
          </cell>
          <cell r="Y128">
            <v>6082.0320000000011</v>
          </cell>
          <cell r="Z128">
            <v>60.555</v>
          </cell>
          <cell r="AA128">
            <v>60.555</v>
          </cell>
          <cell r="AB128">
            <v>121.11</v>
          </cell>
          <cell r="AC128">
            <v>363.32900000000001</v>
          </cell>
          <cell r="AD128">
            <v>1221.1469999999999</v>
          </cell>
          <cell r="AE128">
            <v>3331.0419999999999</v>
          </cell>
          <cell r="AF128">
            <v>615.00199999999995</v>
          </cell>
          <cell r="AG128">
            <v>309.29300000000001</v>
          </cell>
          <cell r="AH128">
            <v>6082.0329999999994</v>
          </cell>
          <cell r="AI128">
            <v>20.350000000000001</v>
          </cell>
          <cell r="AJ128">
            <v>123769.37155</v>
          </cell>
          <cell r="AK128">
            <v>121.1096</v>
          </cell>
        </row>
        <row r="129">
          <cell r="A129" t="str">
            <v>Niger</v>
          </cell>
          <cell r="B129" t="str">
            <v>AFR</v>
          </cell>
          <cell r="C129">
            <v>2015</v>
          </cell>
          <cell r="D129">
            <v>4144.7550000000001</v>
          </cell>
          <cell r="E129">
            <v>3280.3890000000001</v>
          </cell>
          <cell r="F129">
            <v>2617.0619999999999</v>
          </cell>
          <cell r="G129">
            <v>2036.8520000000001</v>
          </cell>
          <cell r="H129">
            <v>1515.7670000000001</v>
          </cell>
          <cell r="I129">
            <v>1215.124</v>
          </cell>
          <cell r="J129">
            <v>1017.068</v>
          </cell>
          <cell r="K129">
            <v>888.78899999999999</v>
          </cell>
          <cell r="L129">
            <v>726.77800000000002</v>
          </cell>
          <cell r="M129">
            <v>593.79600000000005</v>
          </cell>
          <cell r="N129">
            <v>577.56299999999999</v>
          </cell>
          <cell r="O129">
            <v>448.01400000000001</v>
          </cell>
          <cell r="P129">
            <v>323.75200000000001</v>
          </cell>
          <cell r="Q129">
            <v>235.95</v>
          </cell>
          <cell r="R129">
            <v>154.19800000000001</v>
          </cell>
          <cell r="S129">
            <v>80.295000000000002</v>
          </cell>
          <cell r="T129">
            <v>32.835000000000001</v>
          </cell>
          <cell r="U129">
            <v>8.7889999999999997</v>
          </cell>
          <cell r="V129">
            <v>1.252</v>
          </cell>
          <cell r="W129">
            <v>8.8999999999999996E-2</v>
          </cell>
          <cell r="X129">
            <v>3.0000000000000001E-3</v>
          </cell>
          <cell r="Y129">
            <v>19899.119999999995</v>
          </cell>
          <cell r="Z129">
            <v>414.476</v>
          </cell>
          <cell r="AA129">
            <v>414.476</v>
          </cell>
          <cell r="AB129">
            <v>828.95100000000002</v>
          </cell>
          <cell r="AC129">
            <v>2486.8530000000001</v>
          </cell>
          <cell r="AD129">
            <v>5897.451</v>
          </cell>
          <cell r="AE129">
            <v>7994.174</v>
          </cell>
          <cell r="AF129">
            <v>1349.329</v>
          </cell>
          <cell r="AG129">
            <v>513.41099999999994</v>
          </cell>
          <cell r="AH129">
            <v>19899.121000000003</v>
          </cell>
          <cell r="AI129">
            <v>49.442999999999998</v>
          </cell>
          <cell r="AJ129">
            <v>983872.23960300011</v>
          </cell>
          <cell r="AK129">
            <v>828.95100000000002</v>
          </cell>
        </row>
        <row r="130">
          <cell r="A130" t="str">
            <v>Nigeria</v>
          </cell>
          <cell r="B130" t="str">
            <v>AFR</v>
          </cell>
          <cell r="C130">
            <v>2015</v>
          </cell>
          <cell r="D130">
            <v>31109.162</v>
          </cell>
          <cell r="E130">
            <v>26487.539000000001</v>
          </cell>
          <cell r="F130">
            <v>22552.423999999999</v>
          </cell>
          <cell r="G130">
            <v>18833.784</v>
          </cell>
          <cell r="H130">
            <v>15839.183999999999</v>
          </cell>
          <cell r="I130">
            <v>13677.956</v>
          </cell>
          <cell r="J130">
            <v>11873.898999999999</v>
          </cell>
          <cell r="K130">
            <v>9941.5810000000001</v>
          </cell>
          <cell r="L130">
            <v>8011.0889999999999</v>
          </cell>
          <cell r="M130">
            <v>6359.415</v>
          </cell>
          <cell r="N130">
            <v>5198.8230000000003</v>
          </cell>
          <cell r="O130">
            <v>4158.8220000000001</v>
          </cell>
          <cell r="P130">
            <v>3171.9270000000001</v>
          </cell>
          <cell r="Q130">
            <v>2352.8960000000002</v>
          </cell>
          <cell r="R130">
            <v>1517.086</v>
          </cell>
          <cell r="S130">
            <v>766.99699999999996</v>
          </cell>
          <cell r="T130">
            <v>277.77600000000001</v>
          </cell>
          <cell r="U130">
            <v>63.31</v>
          </cell>
          <cell r="V130">
            <v>7.7489999999999997</v>
          </cell>
          <cell r="W130">
            <v>0.51600000000000001</v>
          </cell>
          <cell r="X130">
            <v>2.7E-2</v>
          </cell>
          <cell r="Y130">
            <v>182201.96200000006</v>
          </cell>
          <cell r="Z130">
            <v>3110.9160000000002</v>
          </cell>
          <cell r="AA130">
            <v>3110.9160000000002</v>
          </cell>
          <cell r="AB130">
            <v>6221.8320000000003</v>
          </cell>
          <cell r="AC130">
            <v>18665.496999999999</v>
          </cell>
          <cell r="AD130">
            <v>49039.963000000003</v>
          </cell>
          <cell r="AE130">
            <v>84536.907999999996</v>
          </cell>
          <cell r="AF130">
            <v>12529.572</v>
          </cell>
          <cell r="AG130">
            <v>4986.357</v>
          </cell>
          <cell r="AH130">
            <v>182201.96099999998</v>
          </cell>
          <cell r="AI130">
            <v>39.6</v>
          </cell>
          <cell r="AJ130">
            <v>7215197.6555999992</v>
          </cell>
          <cell r="AK130">
            <v>6221.8324000000002</v>
          </cell>
        </row>
        <row r="131">
          <cell r="A131" t="str">
            <v>Norway</v>
          </cell>
          <cell r="B131" t="str">
            <v>EUR</v>
          </cell>
          <cell r="C131">
            <v>2015</v>
          </cell>
          <cell r="D131">
            <v>314.73700000000002</v>
          </cell>
          <cell r="E131">
            <v>316.34699999999998</v>
          </cell>
          <cell r="F131">
            <v>305.25099999999998</v>
          </cell>
          <cell r="G131">
            <v>327.10000000000002</v>
          </cell>
          <cell r="H131">
            <v>356.04</v>
          </cell>
          <cell r="I131">
            <v>356.899</v>
          </cell>
          <cell r="J131">
            <v>350.65699999999998</v>
          </cell>
          <cell r="K131">
            <v>337.31700000000001</v>
          </cell>
          <cell r="L131">
            <v>379.20800000000003</v>
          </cell>
          <cell r="M131">
            <v>380.07799999999997</v>
          </cell>
          <cell r="N131">
            <v>335.14299999999997</v>
          </cell>
          <cell r="O131">
            <v>318.53500000000003</v>
          </cell>
          <cell r="P131">
            <v>282.55200000000002</v>
          </cell>
          <cell r="Q131">
            <v>300.95600000000002</v>
          </cell>
          <cell r="R131">
            <v>194.316</v>
          </cell>
          <cell r="S131">
            <v>135.541</v>
          </cell>
          <cell r="T131">
            <v>106.00700000000001</v>
          </cell>
          <cell r="U131">
            <v>71.027000000000001</v>
          </cell>
          <cell r="V131">
            <v>34.835000000000001</v>
          </cell>
          <cell r="W131">
            <v>7.7060000000000004</v>
          </cell>
          <cell r="X131">
            <v>0.71499999999999997</v>
          </cell>
          <cell r="Y131">
            <v>5210.9669999999996</v>
          </cell>
          <cell r="Z131">
            <v>31.474</v>
          </cell>
          <cell r="AA131">
            <v>31.474</v>
          </cell>
          <cell r="AB131">
            <v>62.947000000000003</v>
          </cell>
          <cell r="AC131">
            <v>188.84200000000001</v>
          </cell>
          <cell r="AD131">
            <v>621.59799999999996</v>
          </cell>
          <cell r="AE131">
            <v>2487.299</v>
          </cell>
          <cell r="AF131">
            <v>936.23</v>
          </cell>
          <cell r="AG131">
            <v>851.10299999999995</v>
          </cell>
          <cell r="AH131">
            <v>5210.9669999999996</v>
          </cell>
          <cell r="AI131">
            <v>11.5</v>
          </cell>
          <cell r="AJ131">
            <v>59926.120499999997</v>
          </cell>
          <cell r="AK131">
            <v>62.947400000000002</v>
          </cell>
        </row>
        <row r="132">
          <cell r="A132" t="str">
            <v>Oman</v>
          </cell>
          <cell r="B132" t="str">
            <v>EMR</v>
          </cell>
          <cell r="C132">
            <v>2015</v>
          </cell>
          <cell r="D132">
            <v>385.29300000000001</v>
          </cell>
          <cell r="E132">
            <v>306.30599999999998</v>
          </cell>
          <cell r="F132">
            <v>229.89599999999999</v>
          </cell>
          <cell r="G132">
            <v>246.16499999999999</v>
          </cell>
          <cell r="H132">
            <v>484.113</v>
          </cell>
          <cell r="I132">
            <v>741.42200000000003</v>
          </cell>
          <cell r="J132">
            <v>679.86500000000001</v>
          </cell>
          <cell r="K132">
            <v>436.65199999999999</v>
          </cell>
          <cell r="L132">
            <v>298.90600000000001</v>
          </cell>
          <cell r="M132">
            <v>229.55199999999999</v>
          </cell>
          <cell r="N132">
            <v>146.59</v>
          </cell>
          <cell r="O132">
            <v>110.166</v>
          </cell>
          <cell r="P132">
            <v>79.712000000000003</v>
          </cell>
          <cell r="Q132">
            <v>46.966999999999999</v>
          </cell>
          <cell r="R132">
            <v>34.817</v>
          </cell>
          <cell r="S132">
            <v>17.927</v>
          </cell>
          <cell r="T132">
            <v>9.0649999999999995</v>
          </cell>
          <cell r="U132">
            <v>4.6459999999999999</v>
          </cell>
          <cell r="V132">
            <v>1.786</v>
          </cell>
          <cell r="W132">
            <v>0.57899999999999996</v>
          </cell>
          <cell r="X132">
            <v>0.11600000000000001</v>
          </cell>
          <cell r="Y132">
            <v>4490.5409999999983</v>
          </cell>
          <cell r="Z132">
            <v>38.529000000000003</v>
          </cell>
          <cell r="AA132">
            <v>38.529000000000003</v>
          </cell>
          <cell r="AB132">
            <v>77.058999999999997</v>
          </cell>
          <cell r="AC132">
            <v>231.17599999999999</v>
          </cell>
          <cell r="AD132">
            <v>536.202</v>
          </cell>
          <cell r="AE132">
            <v>3116.6750000000002</v>
          </cell>
          <cell r="AF132">
            <v>336.46800000000002</v>
          </cell>
          <cell r="AG132">
            <v>115.90300000000001</v>
          </cell>
          <cell r="AH132">
            <v>4490.5410000000002</v>
          </cell>
          <cell r="AI132">
            <v>19.917999999999999</v>
          </cell>
          <cell r="AJ132">
            <v>89442.595637999999</v>
          </cell>
          <cell r="AK132">
            <v>77.058599999999998</v>
          </cell>
        </row>
        <row r="133">
          <cell r="A133" t="str">
            <v>Pakistan</v>
          </cell>
          <cell r="B133" t="str">
            <v>EMR</v>
          </cell>
          <cell r="C133">
            <v>2015</v>
          </cell>
          <cell r="D133">
            <v>24663.725999999999</v>
          </cell>
          <cell r="E133">
            <v>21989.725999999999</v>
          </cell>
          <cell r="F133">
            <v>19488.84</v>
          </cell>
          <cell r="G133">
            <v>19307.699000000001</v>
          </cell>
          <cell r="H133">
            <v>18319.991000000002</v>
          </cell>
          <cell r="I133">
            <v>16790.833999999999</v>
          </cell>
          <cell r="J133">
            <v>13880.644</v>
          </cell>
          <cell r="K133">
            <v>11478.18</v>
          </cell>
          <cell r="L133">
            <v>9566.7369999999992</v>
          </cell>
          <cell r="M133">
            <v>8298.5370000000003</v>
          </cell>
          <cell r="N133">
            <v>7081.9989999999998</v>
          </cell>
          <cell r="O133">
            <v>5582.01</v>
          </cell>
          <cell r="P133">
            <v>3988.7260000000001</v>
          </cell>
          <cell r="Q133">
            <v>3221.3249999999998</v>
          </cell>
          <cell r="R133">
            <v>2482.558</v>
          </cell>
          <cell r="S133">
            <v>1561.354</v>
          </cell>
          <cell r="T133">
            <v>816.03</v>
          </cell>
          <cell r="U133">
            <v>314.83199999999999</v>
          </cell>
          <cell r="V133">
            <v>79.091999999999999</v>
          </cell>
          <cell r="W133">
            <v>11.185</v>
          </cell>
          <cell r="X133">
            <v>0.84899999999999998</v>
          </cell>
          <cell r="Y133">
            <v>188924.87400000001</v>
          </cell>
          <cell r="Z133">
            <v>2466.373</v>
          </cell>
          <cell r="AA133">
            <v>2466.373</v>
          </cell>
          <cell r="AB133">
            <v>4932.7449999999999</v>
          </cell>
          <cell r="AC133">
            <v>14798.236000000001</v>
          </cell>
          <cell r="AD133">
            <v>41478.565999999999</v>
          </cell>
          <cell r="AE133">
            <v>97642.622000000003</v>
          </cell>
          <cell r="AF133">
            <v>16652.735000000001</v>
          </cell>
          <cell r="AG133">
            <v>8487.2250000000004</v>
          </cell>
          <cell r="AH133">
            <v>188924.87500000003</v>
          </cell>
          <cell r="AI133">
            <v>29.247</v>
          </cell>
          <cell r="AJ133">
            <v>5525485.8191250004</v>
          </cell>
          <cell r="AK133">
            <v>4932.7451999999994</v>
          </cell>
        </row>
        <row r="134">
          <cell r="A134" t="str">
            <v>Panama</v>
          </cell>
          <cell r="B134" t="str">
            <v>AMR</v>
          </cell>
          <cell r="C134">
            <v>2015</v>
          </cell>
          <cell r="D134">
            <v>368.40699999999998</v>
          </cell>
          <cell r="E134">
            <v>356.02</v>
          </cell>
          <cell r="F134">
            <v>342.90699999999998</v>
          </cell>
          <cell r="G134">
            <v>343.43400000000003</v>
          </cell>
          <cell r="H134">
            <v>321.798</v>
          </cell>
          <cell r="I134">
            <v>311.33600000000001</v>
          </cell>
          <cell r="J134">
            <v>296.13600000000002</v>
          </cell>
          <cell r="K134">
            <v>284.04599999999999</v>
          </cell>
          <cell r="L134">
            <v>267.63799999999998</v>
          </cell>
          <cell r="M134">
            <v>237.76300000000001</v>
          </cell>
          <cell r="N134">
            <v>203.5</v>
          </cell>
          <cell r="O134">
            <v>165.95</v>
          </cell>
          <cell r="P134">
            <v>130.32300000000001</v>
          </cell>
          <cell r="Q134">
            <v>100.23699999999999</v>
          </cell>
          <cell r="R134">
            <v>75.983000000000004</v>
          </cell>
          <cell r="S134">
            <v>54.421999999999997</v>
          </cell>
          <cell r="T134">
            <v>35.603000000000002</v>
          </cell>
          <cell r="U134">
            <v>20.358000000000001</v>
          </cell>
          <cell r="V134">
            <v>9.5</v>
          </cell>
          <cell r="W134">
            <v>3.2280000000000002</v>
          </cell>
          <cell r="X134">
            <v>0.55200000000000005</v>
          </cell>
          <cell r="Y134">
            <v>3929.1410000000001</v>
          </cell>
          <cell r="Z134">
            <v>36.841000000000001</v>
          </cell>
          <cell r="AA134">
            <v>36.841000000000001</v>
          </cell>
          <cell r="AB134">
            <v>73.680999999999997</v>
          </cell>
          <cell r="AC134">
            <v>221.04400000000001</v>
          </cell>
          <cell r="AD134">
            <v>698.92700000000002</v>
          </cell>
          <cell r="AE134">
            <v>2062.1509999999998</v>
          </cell>
          <cell r="AF134">
            <v>499.77300000000002</v>
          </cell>
          <cell r="AG134">
            <v>299.88299999999998</v>
          </cell>
          <cell r="AH134">
            <v>3929.1409999999996</v>
          </cell>
          <cell r="AI134">
            <v>19.407</v>
          </cell>
          <cell r="AJ134">
            <v>76252.839387</v>
          </cell>
          <cell r="AK134">
            <v>73.681399999999996</v>
          </cell>
        </row>
        <row r="135">
          <cell r="A135" t="str">
            <v>Papua New Guinea</v>
          </cell>
          <cell r="B135" t="str">
            <v>WPR</v>
          </cell>
          <cell r="C135">
            <v>2015</v>
          </cell>
          <cell r="D135">
            <v>995.73099999999999</v>
          </cell>
          <cell r="E135">
            <v>948.25</v>
          </cell>
          <cell r="F135">
            <v>886.00199999999995</v>
          </cell>
          <cell r="G135">
            <v>812.40899999999999</v>
          </cell>
          <cell r="H135">
            <v>692.42700000000002</v>
          </cell>
          <cell r="I135">
            <v>598.351</v>
          </cell>
          <cell r="J135">
            <v>551.35799999999995</v>
          </cell>
          <cell r="K135">
            <v>496.88600000000002</v>
          </cell>
          <cell r="L135">
            <v>446.983</v>
          </cell>
          <cell r="M135">
            <v>334.55900000000003</v>
          </cell>
          <cell r="N135">
            <v>262.98599999999999</v>
          </cell>
          <cell r="O135">
            <v>206.858</v>
          </cell>
          <cell r="P135">
            <v>157.203</v>
          </cell>
          <cell r="Q135">
            <v>103.839</v>
          </cell>
          <cell r="R135">
            <v>64.731999999999999</v>
          </cell>
          <cell r="S135">
            <v>36.143000000000001</v>
          </cell>
          <cell r="T135">
            <v>16.722999999999999</v>
          </cell>
          <cell r="U135">
            <v>6.0439999999999996</v>
          </cell>
          <cell r="V135">
            <v>1.556</v>
          </cell>
          <cell r="W135">
            <v>0.255</v>
          </cell>
          <cell r="X135">
            <v>2.5999999999999999E-2</v>
          </cell>
          <cell r="Y135">
            <v>7619.3210000000008</v>
          </cell>
          <cell r="Z135">
            <v>99.572999999999993</v>
          </cell>
          <cell r="AA135">
            <v>99.572999999999993</v>
          </cell>
          <cell r="AB135">
            <v>199.14599999999999</v>
          </cell>
          <cell r="AC135">
            <v>597.43899999999996</v>
          </cell>
          <cell r="AD135">
            <v>1834.252</v>
          </cell>
          <cell r="AE135">
            <v>3932.973</v>
          </cell>
          <cell r="AF135">
            <v>627.04700000000003</v>
          </cell>
          <cell r="AG135">
            <v>229.31800000000001</v>
          </cell>
          <cell r="AH135">
            <v>7619.3210000000008</v>
          </cell>
          <cell r="AI135">
            <v>28.51</v>
          </cell>
          <cell r="AJ135">
            <v>217226.84171000004</v>
          </cell>
          <cell r="AK135">
            <v>199.14619999999999</v>
          </cell>
        </row>
        <row r="136">
          <cell r="A136" t="str">
            <v>Paraguay</v>
          </cell>
          <cell r="B136" t="str">
            <v>AMR</v>
          </cell>
          <cell r="C136">
            <v>2015</v>
          </cell>
          <cell r="D136">
            <v>673.78899999999999</v>
          </cell>
          <cell r="E136">
            <v>669.63400000000001</v>
          </cell>
          <cell r="F136">
            <v>657.19899999999996</v>
          </cell>
          <cell r="G136">
            <v>684.779</v>
          </cell>
          <cell r="H136">
            <v>651.88199999999995</v>
          </cell>
          <cell r="I136">
            <v>605.47199999999998</v>
          </cell>
          <cell r="J136">
            <v>529.55799999999999</v>
          </cell>
          <cell r="K136">
            <v>421.09800000000001</v>
          </cell>
          <cell r="L136">
            <v>335.57</v>
          </cell>
          <cell r="M136">
            <v>307.16800000000001</v>
          </cell>
          <cell r="N136">
            <v>270.67099999999999</v>
          </cell>
          <cell r="O136">
            <v>234.41200000000001</v>
          </cell>
          <cell r="P136">
            <v>198.185</v>
          </cell>
          <cell r="Q136">
            <v>145.25700000000001</v>
          </cell>
          <cell r="R136">
            <v>104.012</v>
          </cell>
          <cell r="S136">
            <v>74.147000000000006</v>
          </cell>
          <cell r="T136">
            <v>42.817</v>
          </cell>
          <cell r="U136">
            <v>23.361999999999998</v>
          </cell>
          <cell r="V136">
            <v>8.0020000000000007</v>
          </cell>
          <cell r="W136">
            <v>1.8320000000000001</v>
          </cell>
          <cell r="X136">
            <v>0.27700000000000002</v>
          </cell>
          <cell r="Y136">
            <v>6639.1230000000005</v>
          </cell>
          <cell r="Z136">
            <v>67.379000000000005</v>
          </cell>
          <cell r="AA136">
            <v>67.379000000000005</v>
          </cell>
          <cell r="AB136">
            <v>134.75800000000001</v>
          </cell>
          <cell r="AC136">
            <v>404.27300000000002</v>
          </cell>
          <cell r="AD136">
            <v>1326.8330000000001</v>
          </cell>
          <cell r="AE136">
            <v>3535.527</v>
          </cell>
          <cell r="AF136">
            <v>703.26800000000003</v>
          </cell>
          <cell r="AG136">
            <v>399.70600000000002</v>
          </cell>
          <cell r="AH136">
            <v>6639.1230000000005</v>
          </cell>
          <cell r="AI136">
            <v>21.367999999999999</v>
          </cell>
          <cell r="AJ136">
            <v>141864.780264</v>
          </cell>
          <cell r="AK136">
            <v>134.7578</v>
          </cell>
        </row>
        <row r="137">
          <cell r="A137" t="str">
            <v>Peru</v>
          </cell>
          <cell r="B137" t="str">
            <v>AMR</v>
          </cell>
          <cell r="C137">
            <v>2015</v>
          </cell>
          <cell r="D137">
            <v>3020.0320000000002</v>
          </cell>
          <cell r="E137">
            <v>2903.953</v>
          </cell>
          <cell r="F137">
            <v>2828.7310000000002</v>
          </cell>
          <cell r="G137">
            <v>2777.0369999999998</v>
          </cell>
          <cell r="H137">
            <v>2809.96</v>
          </cell>
          <cell r="I137">
            <v>2710.5419999999999</v>
          </cell>
          <cell r="J137">
            <v>2443.873</v>
          </cell>
          <cell r="K137">
            <v>2269.4180000000001</v>
          </cell>
          <cell r="L137">
            <v>1979.049</v>
          </cell>
          <cell r="M137">
            <v>1771.0119999999999</v>
          </cell>
          <cell r="N137">
            <v>1516.0509999999999</v>
          </cell>
          <cell r="O137">
            <v>1219.8119999999999</v>
          </cell>
          <cell r="P137">
            <v>985.697</v>
          </cell>
          <cell r="Q137">
            <v>743.71799999999996</v>
          </cell>
          <cell r="R137">
            <v>548.11900000000003</v>
          </cell>
          <cell r="S137">
            <v>400.375</v>
          </cell>
          <cell r="T137">
            <v>255.21</v>
          </cell>
          <cell r="U137">
            <v>137.46100000000001</v>
          </cell>
          <cell r="V137">
            <v>43.313000000000002</v>
          </cell>
          <cell r="W137">
            <v>11.151</v>
          </cell>
          <cell r="X137">
            <v>2.1560000000000001</v>
          </cell>
          <cell r="Y137">
            <v>31376.67</v>
          </cell>
          <cell r="Z137">
            <v>302.00299999999999</v>
          </cell>
          <cell r="AA137">
            <v>302.00299999999999</v>
          </cell>
          <cell r="AB137">
            <v>604.00599999999997</v>
          </cell>
          <cell r="AC137">
            <v>1812.019</v>
          </cell>
          <cell r="AD137">
            <v>5732.6840000000002</v>
          </cell>
          <cell r="AE137">
            <v>16760.891</v>
          </cell>
          <cell r="AF137">
            <v>3721.56</v>
          </cell>
          <cell r="AG137">
            <v>2141.5030000000002</v>
          </cell>
          <cell r="AH137">
            <v>31376.669000000002</v>
          </cell>
          <cell r="AI137">
            <v>19.914000000000001</v>
          </cell>
          <cell r="AJ137">
            <v>624834.98646600009</v>
          </cell>
          <cell r="AK137">
            <v>604.00639999999999</v>
          </cell>
        </row>
        <row r="138">
          <cell r="A138" t="str">
            <v>Philippines</v>
          </cell>
          <cell r="B138" t="str">
            <v>WPR</v>
          </cell>
          <cell r="C138">
            <v>2015</v>
          </cell>
          <cell r="D138">
            <v>11254.960999999999</v>
          </cell>
          <cell r="E138">
            <v>10651.592000000001</v>
          </cell>
          <cell r="F138">
            <v>10265.429</v>
          </cell>
          <cell r="G138">
            <v>10123.873</v>
          </cell>
          <cell r="H138">
            <v>9580.0059999999994</v>
          </cell>
          <cell r="I138">
            <v>8188.6880000000001</v>
          </cell>
          <cell r="J138">
            <v>7238.4269999999997</v>
          </cell>
          <cell r="K138">
            <v>6640.8119999999999</v>
          </cell>
          <cell r="L138">
            <v>5910.8540000000003</v>
          </cell>
          <cell r="M138">
            <v>5354.0209999999997</v>
          </cell>
          <cell r="N138">
            <v>4503.7839999999997</v>
          </cell>
          <cell r="O138">
            <v>3666.2979999999998</v>
          </cell>
          <cell r="P138">
            <v>2708.9749999999999</v>
          </cell>
          <cell r="Q138">
            <v>1953.501</v>
          </cell>
          <cell r="R138">
            <v>1216.8499999999999</v>
          </cell>
          <cell r="S138">
            <v>845.20399999999995</v>
          </cell>
          <cell r="T138">
            <v>424.94499999999999</v>
          </cell>
          <cell r="U138">
            <v>141.381</v>
          </cell>
          <cell r="V138">
            <v>26.565000000000001</v>
          </cell>
          <cell r="W138">
            <v>3.024</v>
          </cell>
          <cell r="X138">
            <v>0.20499999999999999</v>
          </cell>
          <cell r="Y138">
            <v>100699.39500000002</v>
          </cell>
          <cell r="Z138">
            <v>1125.4960000000001</v>
          </cell>
          <cell r="AA138">
            <v>1125.4960000000001</v>
          </cell>
          <cell r="AB138">
            <v>2250.9920000000002</v>
          </cell>
          <cell r="AC138">
            <v>6752.9769999999999</v>
          </cell>
          <cell r="AD138">
            <v>20917.021000000001</v>
          </cell>
          <cell r="AE138">
            <v>53036.680999999997</v>
          </cell>
          <cell r="AF138">
            <v>10879.057000000001</v>
          </cell>
          <cell r="AG138">
            <v>4611.6750000000002</v>
          </cell>
          <cell r="AH138">
            <v>100699.395</v>
          </cell>
          <cell r="AI138">
            <v>23.552</v>
          </cell>
          <cell r="AJ138">
            <v>2371672.1510399999</v>
          </cell>
          <cell r="AK138">
            <v>2250.9921999999997</v>
          </cell>
        </row>
        <row r="139">
          <cell r="A139" t="str">
            <v>Poland</v>
          </cell>
          <cell r="B139" t="str">
            <v>EUR</v>
          </cell>
          <cell r="C139">
            <v>2015</v>
          </cell>
          <cell r="D139">
            <v>1994.4970000000001</v>
          </cell>
          <cell r="E139">
            <v>2010.9639999999999</v>
          </cell>
          <cell r="F139">
            <v>1765.566</v>
          </cell>
          <cell r="G139">
            <v>1985.1489999999999</v>
          </cell>
          <cell r="H139">
            <v>2487.1909999999998</v>
          </cell>
          <cell r="I139">
            <v>2919.8780000000002</v>
          </cell>
          <cell r="J139">
            <v>3313.857</v>
          </cell>
          <cell r="K139">
            <v>3079.9450000000002</v>
          </cell>
          <cell r="L139">
            <v>2653.9070000000002</v>
          </cell>
          <cell r="M139">
            <v>2278.7130000000002</v>
          </cell>
          <cell r="N139">
            <v>2412.5050000000001</v>
          </cell>
          <cell r="O139">
            <v>2957.069</v>
          </cell>
          <cell r="P139">
            <v>2754.8580000000002</v>
          </cell>
          <cell r="Q139">
            <v>2068.7330000000002</v>
          </cell>
          <cell r="R139">
            <v>1217.1489999999999</v>
          </cell>
          <cell r="S139">
            <v>1155.3389999999999</v>
          </cell>
          <cell r="T139">
            <v>862.23599999999999</v>
          </cell>
          <cell r="U139">
            <v>484.64699999999999</v>
          </cell>
          <cell r="V139">
            <v>177.67500000000001</v>
          </cell>
          <cell r="W139">
            <v>27.385999999999999</v>
          </cell>
          <cell r="X139">
            <v>4.53</v>
          </cell>
          <cell r="Y139">
            <v>38611.793999999987</v>
          </cell>
          <cell r="Z139">
            <v>199.45</v>
          </cell>
          <cell r="AA139">
            <v>199.45</v>
          </cell>
          <cell r="AB139">
            <v>398.899</v>
          </cell>
          <cell r="AC139">
            <v>1196.6980000000001</v>
          </cell>
          <cell r="AD139">
            <v>3776.53</v>
          </cell>
          <cell r="AE139">
            <v>18718.64</v>
          </cell>
          <cell r="AF139">
            <v>8124.4319999999998</v>
          </cell>
          <cell r="AG139">
            <v>5997.6949999999997</v>
          </cell>
          <cell r="AH139">
            <v>38611.794000000002</v>
          </cell>
          <cell r="AI139">
            <v>9.9</v>
          </cell>
          <cell r="AJ139">
            <v>382256.76060000004</v>
          </cell>
          <cell r="AK139">
            <v>398.89940000000001</v>
          </cell>
        </row>
        <row r="140">
          <cell r="A140" t="str">
            <v>Portugal</v>
          </cell>
          <cell r="B140" t="str">
            <v>EUR</v>
          </cell>
          <cell r="C140">
            <v>2015</v>
          </cell>
          <cell r="D140">
            <v>438.78100000000001</v>
          </cell>
          <cell r="E140">
            <v>488.90499999999997</v>
          </cell>
          <cell r="F140">
            <v>526.80499999999995</v>
          </cell>
          <cell r="G140">
            <v>545.125</v>
          </cell>
          <cell r="H140">
            <v>539.58799999999997</v>
          </cell>
          <cell r="I140">
            <v>565.904</v>
          </cell>
          <cell r="J140">
            <v>657.64400000000001</v>
          </cell>
          <cell r="K140">
            <v>766.41300000000001</v>
          </cell>
          <cell r="L140">
            <v>813.69600000000003</v>
          </cell>
          <cell r="M140">
            <v>753.85699999999997</v>
          </cell>
          <cell r="N140">
            <v>755.51599999999996</v>
          </cell>
          <cell r="O140">
            <v>696.36</v>
          </cell>
          <cell r="P140">
            <v>649.33299999999997</v>
          </cell>
          <cell r="Q140">
            <v>598.86199999999997</v>
          </cell>
          <cell r="R140">
            <v>503.685</v>
          </cell>
          <cell r="S140">
            <v>435.65300000000002</v>
          </cell>
          <cell r="T140">
            <v>335.05</v>
          </cell>
          <cell r="U140">
            <v>198.21899999999999</v>
          </cell>
          <cell r="V140">
            <v>65.543000000000006</v>
          </cell>
          <cell r="W140">
            <v>13.26</v>
          </cell>
          <cell r="X140">
            <v>1.6040000000000001</v>
          </cell>
          <cell r="Y140">
            <v>10349.802999999994</v>
          </cell>
          <cell r="Z140">
            <v>43.878</v>
          </cell>
          <cell r="AA140">
            <v>43.878</v>
          </cell>
          <cell r="AB140">
            <v>87.756</v>
          </cell>
          <cell r="AC140">
            <v>263.26900000000001</v>
          </cell>
          <cell r="AD140">
            <v>1015.71</v>
          </cell>
          <cell r="AE140">
            <v>4642.2269999999999</v>
          </cell>
          <cell r="AF140">
            <v>2101.2089999999998</v>
          </cell>
          <cell r="AG140">
            <v>2151.8760000000002</v>
          </cell>
          <cell r="AH140">
            <v>10349.803</v>
          </cell>
          <cell r="AI140">
            <v>7.9</v>
          </cell>
          <cell r="AJ140">
            <v>81763.443700000003</v>
          </cell>
          <cell r="AK140">
            <v>87.756200000000007</v>
          </cell>
        </row>
        <row r="141">
          <cell r="A141" t="str">
            <v>Qatar</v>
          </cell>
          <cell r="B141" t="str">
            <v>EMR</v>
          </cell>
          <cell r="C141">
            <v>2015</v>
          </cell>
          <cell r="D141">
            <v>132.38</v>
          </cell>
          <cell r="E141">
            <v>111.96599999999999</v>
          </cell>
          <cell r="F141">
            <v>102.616</v>
          </cell>
          <cell r="G141">
            <v>110.273</v>
          </cell>
          <cell r="H141">
            <v>216.37200000000001</v>
          </cell>
          <cell r="I141">
            <v>390.91399999999999</v>
          </cell>
          <cell r="J141">
            <v>383.70100000000002</v>
          </cell>
          <cell r="K141">
            <v>260.72800000000001</v>
          </cell>
          <cell r="L141">
            <v>205.071</v>
          </cell>
          <cell r="M141">
            <v>138.02600000000001</v>
          </cell>
          <cell r="N141">
            <v>81.542000000000002</v>
          </cell>
          <cell r="O141">
            <v>51.192999999999998</v>
          </cell>
          <cell r="P141">
            <v>24.126999999999999</v>
          </cell>
          <cell r="Q141">
            <v>9.6539999999999999</v>
          </cell>
          <cell r="R141">
            <v>7.9169999999999998</v>
          </cell>
          <cell r="S141">
            <v>6.3780000000000001</v>
          </cell>
          <cell r="T141">
            <v>1.4950000000000001</v>
          </cell>
          <cell r="U141">
            <v>0.72599999999999998</v>
          </cell>
          <cell r="V141">
            <v>0.19700000000000001</v>
          </cell>
          <cell r="W141">
            <v>6.9000000000000006E-2</v>
          </cell>
          <cell r="X141">
            <v>0.01</v>
          </cell>
          <cell r="Y141">
            <v>2235.3550000000005</v>
          </cell>
          <cell r="Z141">
            <v>13.238</v>
          </cell>
          <cell r="AA141">
            <v>13.238</v>
          </cell>
          <cell r="AB141">
            <v>26.475999999999999</v>
          </cell>
          <cell r="AC141">
            <v>79.427999999999997</v>
          </cell>
          <cell r="AD141">
            <v>214.58199999999999</v>
          </cell>
          <cell r="AE141">
            <v>1705.085</v>
          </cell>
          <cell r="AF141">
            <v>156.86199999999999</v>
          </cell>
          <cell r="AG141">
            <v>26.446000000000002</v>
          </cell>
          <cell r="AH141">
            <v>2235.355</v>
          </cell>
          <cell r="AI141">
            <v>11.885999999999999</v>
          </cell>
          <cell r="AJ141">
            <v>26569.429529999998</v>
          </cell>
          <cell r="AK141">
            <v>26.475999999999999</v>
          </cell>
        </row>
        <row r="142">
          <cell r="A142" t="str">
            <v>Republic of Korea</v>
          </cell>
          <cell r="B142" t="str">
            <v>WPR</v>
          </cell>
          <cell r="C142">
            <v>2015</v>
          </cell>
          <cell r="D142">
            <v>2287.2860000000001</v>
          </cell>
          <cell r="E142">
            <v>2272.4389999999999</v>
          </cell>
          <cell r="F142">
            <v>2477.6849999999999</v>
          </cell>
          <cell r="G142">
            <v>3261.9839999999999</v>
          </cell>
          <cell r="H142">
            <v>3523.1570000000002</v>
          </cell>
          <cell r="I142">
            <v>3269.1689999999999</v>
          </cell>
          <cell r="J142">
            <v>3722.92</v>
          </cell>
          <cell r="K142">
            <v>3859.8580000000002</v>
          </cell>
          <cell r="L142">
            <v>4212.223</v>
          </cell>
          <cell r="M142">
            <v>4211.45</v>
          </cell>
          <cell r="N142">
            <v>4117.4530000000004</v>
          </cell>
          <cell r="O142">
            <v>3753.069</v>
          </cell>
          <cell r="P142">
            <v>2722.7669999999998</v>
          </cell>
          <cell r="Q142">
            <v>2116.1280000000002</v>
          </cell>
          <cell r="R142">
            <v>1701.52</v>
          </cell>
          <cell r="S142">
            <v>1375.973</v>
          </cell>
          <cell r="T142">
            <v>851.57399999999996</v>
          </cell>
          <cell r="U142">
            <v>389.25700000000001</v>
          </cell>
          <cell r="V142">
            <v>137.65199999999999</v>
          </cell>
          <cell r="W142">
            <v>26.577999999999999</v>
          </cell>
          <cell r="X142">
            <v>3.2970000000000002</v>
          </cell>
          <cell r="Y142">
            <v>50293.438999999991</v>
          </cell>
          <cell r="Z142">
            <v>228.72900000000001</v>
          </cell>
          <cell r="AA142">
            <v>228.72900000000001</v>
          </cell>
          <cell r="AB142">
            <v>457.45699999999999</v>
          </cell>
          <cell r="AC142">
            <v>1372.3720000000001</v>
          </cell>
          <cell r="AD142">
            <v>4750.1239999999998</v>
          </cell>
          <cell r="AE142">
            <v>26060.760999999999</v>
          </cell>
          <cell r="AF142">
            <v>10593.289000000001</v>
          </cell>
          <cell r="AG142">
            <v>6601.9790000000003</v>
          </cell>
          <cell r="AH142">
            <v>50293.439999999995</v>
          </cell>
          <cell r="AI142">
            <v>8.6</v>
          </cell>
          <cell r="AJ142">
            <v>432523.58399999992</v>
          </cell>
          <cell r="AK142">
            <v>457.4572</v>
          </cell>
        </row>
        <row r="143">
          <cell r="A143" t="str">
            <v>Republic of Moldova</v>
          </cell>
          <cell r="B143" t="str">
            <v>EUR</v>
          </cell>
          <cell r="C143">
            <v>2015</v>
          </cell>
          <cell r="D143">
            <v>222.93100000000001</v>
          </cell>
          <cell r="E143">
            <v>216.04300000000001</v>
          </cell>
          <cell r="F143">
            <v>201.202</v>
          </cell>
          <cell r="G143">
            <v>242.52600000000001</v>
          </cell>
          <cell r="H143">
            <v>332.09399999999999</v>
          </cell>
          <cell r="I143">
            <v>425.81200000000001</v>
          </cell>
          <cell r="J143">
            <v>358.76400000000001</v>
          </cell>
          <cell r="K143">
            <v>304.57499999999999</v>
          </cell>
          <cell r="L143">
            <v>264.64</v>
          </cell>
          <cell r="M143">
            <v>241.166</v>
          </cell>
          <cell r="N143">
            <v>305.85300000000001</v>
          </cell>
          <cell r="O143">
            <v>279.24400000000003</v>
          </cell>
          <cell r="P143">
            <v>268.86900000000003</v>
          </cell>
          <cell r="Q143">
            <v>121.371</v>
          </cell>
          <cell r="R143">
            <v>107.667</v>
          </cell>
          <cell r="S143">
            <v>85.923000000000002</v>
          </cell>
          <cell r="T143">
            <v>56.71</v>
          </cell>
          <cell r="U143">
            <v>26.254000000000001</v>
          </cell>
          <cell r="V143">
            <v>6.4619999999999997</v>
          </cell>
          <cell r="W143">
            <v>0.69099999999999995</v>
          </cell>
          <cell r="X143">
            <v>0.1</v>
          </cell>
          <cell r="Y143">
            <v>4068.8969999999999</v>
          </cell>
          <cell r="Z143">
            <v>22.292999999999999</v>
          </cell>
          <cell r="AA143">
            <v>22.292999999999999</v>
          </cell>
          <cell r="AB143">
            <v>44.585999999999999</v>
          </cell>
          <cell r="AC143">
            <v>133.75899999999999</v>
          </cell>
          <cell r="AD143">
            <v>417.245</v>
          </cell>
          <cell r="AE143">
            <v>2169.5770000000002</v>
          </cell>
          <cell r="AF143">
            <v>853.96600000000001</v>
          </cell>
          <cell r="AG143">
            <v>405.178</v>
          </cell>
          <cell r="AH143">
            <v>4068.8969999999999</v>
          </cell>
          <cell r="AI143">
            <v>10.725</v>
          </cell>
          <cell r="AJ143">
            <v>43638.920324999999</v>
          </cell>
          <cell r="AK143">
            <v>44.586200000000005</v>
          </cell>
        </row>
        <row r="144">
          <cell r="A144" t="str">
            <v>Romania</v>
          </cell>
          <cell r="B144" t="str">
            <v>EUR</v>
          </cell>
          <cell r="C144">
            <v>2015</v>
          </cell>
          <cell r="D144">
            <v>924.24400000000003</v>
          </cell>
          <cell r="E144">
            <v>1050.2090000000001</v>
          </cell>
          <cell r="F144">
            <v>1053.818</v>
          </cell>
          <cell r="G144">
            <v>1053.8230000000001</v>
          </cell>
          <cell r="H144">
            <v>989.81299999999999</v>
          </cell>
          <cell r="I144">
            <v>1271.124</v>
          </cell>
          <cell r="J144">
            <v>1232.251</v>
          </cell>
          <cell r="K144">
            <v>1518.7760000000001</v>
          </cell>
          <cell r="L144">
            <v>1547.569</v>
          </cell>
          <cell r="M144">
            <v>1619.7850000000001</v>
          </cell>
          <cell r="N144">
            <v>1101.117</v>
          </cell>
          <cell r="O144">
            <v>1385.9860000000001</v>
          </cell>
          <cell r="P144">
            <v>1384.6189999999999</v>
          </cell>
          <cell r="Q144">
            <v>1070.9960000000001</v>
          </cell>
          <cell r="R144">
            <v>743.29300000000001</v>
          </cell>
          <cell r="S144">
            <v>757.80499999999995</v>
          </cell>
          <cell r="T144">
            <v>491.9</v>
          </cell>
          <cell r="U144">
            <v>237.33</v>
          </cell>
          <cell r="V144">
            <v>67.91</v>
          </cell>
          <cell r="W144">
            <v>7.7469999999999999</v>
          </cell>
          <cell r="X144">
            <v>1.2090000000000001</v>
          </cell>
          <cell r="Y144">
            <v>19511.324000000004</v>
          </cell>
          <cell r="Z144">
            <v>92.424000000000007</v>
          </cell>
          <cell r="AA144">
            <v>92.424000000000007</v>
          </cell>
          <cell r="AB144">
            <v>184.84899999999999</v>
          </cell>
          <cell r="AC144">
            <v>554.54600000000005</v>
          </cell>
          <cell r="AD144">
            <v>2104.027</v>
          </cell>
          <cell r="AE144">
            <v>9233.1409999999996</v>
          </cell>
          <cell r="AF144">
            <v>3871.7220000000002</v>
          </cell>
          <cell r="AG144">
            <v>3378.19</v>
          </cell>
          <cell r="AH144">
            <v>19511.323</v>
          </cell>
          <cell r="AI144">
            <v>9.1999999999999993</v>
          </cell>
          <cell r="AJ144">
            <v>179504.1716</v>
          </cell>
          <cell r="AK144">
            <v>184.84880000000001</v>
          </cell>
        </row>
        <row r="145">
          <cell r="A145" t="str">
            <v>Russian Federation</v>
          </cell>
          <cell r="B145" t="str">
            <v>EUR</v>
          </cell>
          <cell r="C145">
            <v>2015</v>
          </cell>
          <cell r="D145">
            <v>9165.5889999999999</v>
          </cell>
          <cell r="E145">
            <v>7938.0240000000003</v>
          </cell>
          <cell r="F145">
            <v>6928.1729999999998</v>
          </cell>
          <cell r="G145">
            <v>6324.0410000000002</v>
          </cell>
          <cell r="H145">
            <v>8940.2909999999993</v>
          </cell>
          <cell r="I145">
            <v>12589.063</v>
          </cell>
          <cell r="J145">
            <v>11933.546</v>
          </cell>
          <cell r="K145">
            <v>10674.939</v>
          </cell>
          <cell r="L145">
            <v>9960.7330000000002</v>
          </cell>
          <cell r="M145">
            <v>8518.6209999999992</v>
          </cell>
          <cell r="N145">
            <v>10990.486000000001</v>
          </cell>
          <cell r="O145">
            <v>10763.262000000001</v>
          </cell>
          <cell r="P145">
            <v>9555.9240000000009</v>
          </cell>
          <cell r="Q145">
            <v>5841.8720000000003</v>
          </cell>
          <cell r="R145">
            <v>3981.3820000000001</v>
          </cell>
          <cell r="S145">
            <v>4953.7550000000001</v>
          </cell>
          <cell r="T145">
            <v>2531.0610000000001</v>
          </cell>
          <cell r="U145">
            <v>1503.2750000000001</v>
          </cell>
          <cell r="V145">
            <v>316.16800000000001</v>
          </cell>
          <cell r="W145">
            <v>41.241999999999997</v>
          </cell>
          <cell r="X145">
            <v>5.4710000000000001</v>
          </cell>
          <cell r="Y145">
            <v>143456.91800000001</v>
          </cell>
          <cell r="Z145">
            <v>916.55899999999997</v>
          </cell>
          <cell r="AA145">
            <v>916.55899999999997</v>
          </cell>
          <cell r="AB145">
            <v>1833.1179999999999</v>
          </cell>
          <cell r="AC145">
            <v>5499.3530000000001</v>
          </cell>
          <cell r="AD145">
            <v>14866.197</v>
          </cell>
          <cell r="AE145">
            <v>68941.233999999997</v>
          </cell>
          <cell r="AF145">
            <v>31309.671999999999</v>
          </cell>
          <cell r="AG145">
            <v>19174.225999999999</v>
          </cell>
          <cell r="AH145">
            <v>143456.91799999998</v>
          </cell>
          <cell r="AI145">
            <v>13.3</v>
          </cell>
          <cell r="AJ145">
            <v>1907977.0093999999</v>
          </cell>
          <cell r="AK145">
            <v>1833.1178</v>
          </cell>
        </row>
        <row r="146">
          <cell r="A146" t="str">
            <v>Rwanda</v>
          </cell>
          <cell r="B146" t="str">
            <v>AFR</v>
          </cell>
          <cell r="C146">
            <v>2015</v>
          </cell>
          <cell r="D146">
            <v>1694.8810000000001</v>
          </cell>
          <cell r="E146">
            <v>1644.8409999999999</v>
          </cell>
          <cell r="F146">
            <v>1426.28</v>
          </cell>
          <cell r="G146">
            <v>1228.009</v>
          </cell>
          <cell r="H146">
            <v>1011.755</v>
          </cell>
          <cell r="I146">
            <v>1097.768</v>
          </cell>
          <cell r="J146">
            <v>904.44600000000003</v>
          </cell>
          <cell r="K146">
            <v>632.44100000000003</v>
          </cell>
          <cell r="L146">
            <v>464.214</v>
          </cell>
          <cell r="M146">
            <v>349.96800000000002</v>
          </cell>
          <cell r="N146">
            <v>365.57100000000003</v>
          </cell>
          <cell r="O146">
            <v>262.28399999999999</v>
          </cell>
          <cell r="P146">
            <v>203.315</v>
          </cell>
          <cell r="Q146">
            <v>133.709</v>
          </cell>
          <cell r="R146">
            <v>92.322000000000003</v>
          </cell>
          <cell r="S146">
            <v>44.604999999999997</v>
          </cell>
          <cell r="T146">
            <v>39.268000000000001</v>
          </cell>
          <cell r="U146">
            <v>8.0549999999999997</v>
          </cell>
          <cell r="V146">
            <v>5.3520000000000003</v>
          </cell>
          <cell r="W146">
            <v>0.57399999999999995</v>
          </cell>
          <cell r="X146">
            <v>8.0000000000000002E-3</v>
          </cell>
          <cell r="Y146">
            <v>11609.666000000003</v>
          </cell>
          <cell r="Z146">
            <v>169.488</v>
          </cell>
          <cell r="AA146">
            <v>169.488</v>
          </cell>
          <cell r="AB146">
            <v>338.976</v>
          </cell>
          <cell r="AC146">
            <v>1016.929</v>
          </cell>
          <cell r="AD146">
            <v>3071.1210000000001</v>
          </cell>
          <cell r="AE146">
            <v>5688.6009999999997</v>
          </cell>
          <cell r="AF146">
            <v>831.17</v>
          </cell>
          <cell r="AG146">
            <v>323.89299999999997</v>
          </cell>
          <cell r="AH146">
            <v>11609.665999999999</v>
          </cell>
          <cell r="AI146">
            <v>31.89</v>
          </cell>
          <cell r="AJ146">
            <v>370232.24874000001</v>
          </cell>
          <cell r="AK146">
            <v>338.97620000000001</v>
          </cell>
        </row>
        <row r="147">
          <cell r="A147" t="str">
            <v>Saint Lucia</v>
          </cell>
          <cell r="B147" t="str">
            <v>AMR</v>
          </cell>
          <cell r="C147">
            <v>2015</v>
          </cell>
          <cell r="D147">
            <v>13.771000000000001</v>
          </cell>
          <cell r="E147">
            <v>14.053000000000001</v>
          </cell>
          <cell r="F147">
            <v>14.958</v>
          </cell>
          <cell r="G147">
            <v>15.959</v>
          </cell>
          <cell r="H147">
            <v>16.439</v>
          </cell>
          <cell r="I147">
            <v>13.91</v>
          </cell>
          <cell r="J147">
            <v>13.884</v>
          </cell>
          <cell r="K147">
            <v>13.164</v>
          </cell>
          <cell r="L147">
            <v>12.785</v>
          </cell>
          <cell r="M147">
            <v>12.587999999999999</v>
          </cell>
          <cell r="N147">
            <v>11.403</v>
          </cell>
          <cell r="O147">
            <v>8.8840000000000003</v>
          </cell>
          <cell r="P147">
            <v>6.556</v>
          </cell>
          <cell r="Q147">
            <v>5.2969999999999997</v>
          </cell>
          <cell r="R147">
            <v>4.0030000000000001</v>
          </cell>
          <cell r="S147">
            <v>3.1269999999999998</v>
          </cell>
          <cell r="T147">
            <v>2.0299999999999998</v>
          </cell>
          <cell r="U147">
            <v>1.3049999999999999</v>
          </cell>
          <cell r="V147">
            <v>0.59199999999999997</v>
          </cell>
          <cell r="W147">
            <v>0.23799999999999999</v>
          </cell>
          <cell r="X147">
            <v>5.2999999999999999E-2</v>
          </cell>
          <cell r="Y147">
            <v>184.99900000000002</v>
          </cell>
          <cell r="Z147">
            <v>1.377</v>
          </cell>
          <cell r="AA147">
            <v>1.377</v>
          </cell>
          <cell r="AB147">
            <v>2.754</v>
          </cell>
          <cell r="AC147">
            <v>8.2629999999999999</v>
          </cell>
          <cell r="AD147">
            <v>29.010999999999999</v>
          </cell>
          <cell r="AE147">
            <v>98.728999999999999</v>
          </cell>
          <cell r="AF147">
            <v>26.843</v>
          </cell>
          <cell r="AG147">
            <v>16.645</v>
          </cell>
          <cell r="AH147">
            <v>184.999</v>
          </cell>
          <cell r="AI147">
            <v>15.167999999999999</v>
          </cell>
          <cell r="AJ147">
            <v>2806.0648319999996</v>
          </cell>
          <cell r="AK147">
            <v>2.7542</v>
          </cell>
        </row>
        <row r="148">
          <cell r="A148" t="str">
            <v>Saint Vincent and the Grenadines</v>
          </cell>
          <cell r="B148" t="str">
            <v>AMR</v>
          </cell>
          <cell r="C148">
            <v>2015</v>
          </cell>
          <cell r="D148">
            <v>8.5120000000000005</v>
          </cell>
          <cell r="E148">
            <v>9.0909999999999993</v>
          </cell>
          <cell r="F148">
            <v>9.2469999999999999</v>
          </cell>
          <cell r="G148">
            <v>9.7750000000000004</v>
          </cell>
          <cell r="H148">
            <v>9.5229999999999997</v>
          </cell>
          <cell r="I148">
            <v>8.8849999999999998</v>
          </cell>
          <cell r="J148">
            <v>8.4990000000000006</v>
          </cell>
          <cell r="K148">
            <v>7.7389999999999999</v>
          </cell>
          <cell r="L148">
            <v>6.9939999999999998</v>
          </cell>
          <cell r="M148">
            <v>6.62</v>
          </cell>
          <cell r="N148">
            <v>7.0750000000000002</v>
          </cell>
          <cell r="O148">
            <v>5.5259999999999998</v>
          </cell>
          <cell r="P148">
            <v>3.95</v>
          </cell>
          <cell r="Q148">
            <v>2.7320000000000002</v>
          </cell>
          <cell r="R148">
            <v>1.8220000000000001</v>
          </cell>
          <cell r="S148">
            <v>1.74</v>
          </cell>
          <cell r="T148">
            <v>1.016</v>
          </cell>
          <cell r="U148">
            <v>0.41499999999999998</v>
          </cell>
          <cell r="V148">
            <v>0.215</v>
          </cell>
          <cell r="W148">
            <v>7.3999999999999996E-2</v>
          </cell>
          <cell r="X148">
            <v>1.2E-2</v>
          </cell>
          <cell r="Y148">
            <v>109.46200000000002</v>
          </cell>
          <cell r="Z148">
            <v>0.85099999999999998</v>
          </cell>
          <cell r="AA148">
            <v>0.85099999999999998</v>
          </cell>
          <cell r="AB148">
            <v>1.702</v>
          </cell>
          <cell r="AC148">
            <v>5.1070000000000002</v>
          </cell>
          <cell r="AD148">
            <v>18.338000000000001</v>
          </cell>
          <cell r="AE148">
            <v>58.034999999999997</v>
          </cell>
          <cell r="AF148">
            <v>16.550999999999998</v>
          </cell>
          <cell r="AG148">
            <v>8.0259999999999998</v>
          </cell>
          <cell r="AH148">
            <v>109.461</v>
          </cell>
          <cell r="AI148">
            <v>16.04</v>
          </cell>
          <cell r="AJ148">
            <v>1755.7544399999999</v>
          </cell>
          <cell r="AK148">
            <v>1.7024000000000001</v>
          </cell>
        </row>
        <row r="149">
          <cell r="A149" t="str">
            <v>Samoa</v>
          </cell>
          <cell r="B149" t="str">
            <v>WPR</v>
          </cell>
          <cell r="C149">
            <v>2015</v>
          </cell>
          <cell r="D149">
            <v>24.175999999999998</v>
          </cell>
          <cell r="E149">
            <v>25.209</v>
          </cell>
          <cell r="F149">
            <v>22.670999999999999</v>
          </cell>
          <cell r="G149">
            <v>20.596</v>
          </cell>
          <cell r="H149">
            <v>16.972999999999999</v>
          </cell>
          <cell r="I149">
            <v>12.308</v>
          </cell>
          <cell r="J149">
            <v>10.904999999999999</v>
          </cell>
          <cell r="K149">
            <v>10.35</v>
          </cell>
          <cell r="L149">
            <v>10.11</v>
          </cell>
          <cell r="M149">
            <v>9.6270000000000007</v>
          </cell>
          <cell r="N149">
            <v>8.2129999999999992</v>
          </cell>
          <cell r="O149">
            <v>6.827</v>
          </cell>
          <cell r="P149">
            <v>5.15</v>
          </cell>
          <cell r="Q149">
            <v>3.387</v>
          </cell>
          <cell r="R149">
            <v>2.7469999999999999</v>
          </cell>
          <cell r="S149">
            <v>1.931</v>
          </cell>
          <cell r="T149">
            <v>1.163</v>
          </cell>
          <cell r="U149">
            <v>0.63500000000000001</v>
          </cell>
          <cell r="V149">
            <v>0.20200000000000001</v>
          </cell>
          <cell r="W149">
            <v>4.2000000000000003E-2</v>
          </cell>
          <cell r="X149">
            <v>6.0000000000000001E-3</v>
          </cell>
          <cell r="Y149">
            <v>193.22800000000004</v>
          </cell>
          <cell r="Z149">
            <v>2.4180000000000001</v>
          </cell>
          <cell r="AA149">
            <v>2.4180000000000001</v>
          </cell>
          <cell r="AB149">
            <v>4.835</v>
          </cell>
          <cell r="AC149">
            <v>14.506</v>
          </cell>
          <cell r="AD149">
            <v>47.88</v>
          </cell>
          <cell r="AE149">
            <v>90.869</v>
          </cell>
          <cell r="AF149">
            <v>20.190000000000001</v>
          </cell>
          <cell r="AG149">
            <v>10.113</v>
          </cell>
          <cell r="AH149">
            <v>193.22899999999998</v>
          </cell>
          <cell r="AI149">
            <v>25.608000000000001</v>
          </cell>
          <cell r="AJ149">
            <v>4948.208232</v>
          </cell>
          <cell r="AK149">
            <v>4.8351999999999995</v>
          </cell>
        </row>
        <row r="150">
          <cell r="A150" t="str">
            <v>Sao Tome and Principe</v>
          </cell>
          <cell r="B150" t="str">
            <v>AFR</v>
          </cell>
          <cell r="C150">
            <v>2015</v>
          </cell>
          <cell r="D150">
            <v>29.576000000000001</v>
          </cell>
          <cell r="E150">
            <v>27.030999999999999</v>
          </cell>
          <cell r="F150">
            <v>24.532</v>
          </cell>
          <cell r="G150">
            <v>20.204999999999998</v>
          </cell>
          <cell r="H150">
            <v>16.757000000000001</v>
          </cell>
          <cell r="I150">
            <v>15.824</v>
          </cell>
          <cell r="J150">
            <v>11.8</v>
          </cell>
          <cell r="K150">
            <v>12.398</v>
          </cell>
          <cell r="L150">
            <v>7.984</v>
          </cell>
          <cell r="M150">
            <v>6.5469999999999997</v>
          </cell>
          <cell r="N150">
            <v>5.3339999999999996</v>
          </cell>
          <cell r="O150">
            <v>3.9049999999999998</v>
          </cell>
          <cell r="P150">
            <v>2.5779999999999998</v>
          </cell>
          <cell r="Q150">
            <v>1.6439999999999999</v>
          </cell>
          <cell r="R150">
            <v>1.37</v>
          </cell>
          <cell r="S150">
            <v>1.462</v>
          </cell>
          <cell r="T150">
            <v>0.88900000000000001</v>
          </cell>
          <cell r="U150">
            <v>0.38400000000000001</v>
          </cell>
          <cell r="V150">
            <v>0.108</v>
          </cell>
          <cell r="W150">
            <v>1.4999999999999999E-2</v>
          </cell>
          <cell r="X150">
            <v>1E-3</v>
          </cell>
          <cell r="Y150">
            <v>190.34400000000002</v>
          </cell>
          <cell r="Z150">
            <v>2.9580000000000002</v>
          </cell>
          <cell r="AA150">
            <v>2.9580000000000002</v>
          </cell>
          <cell r="AB150">
            <v>5.915</v>
          </cell>
          <cell r="AC150">
            <v>17.745999999999999</v>
          </cell>
          <cell r="AD150">
            <v>51.563000000000002</v>
          </cell>
          <cell r="AE150">
            <v>91.515000000000001</v>
          </cell>
          <cell r="AF150">
            <v>11.817</v>
          </cell>
          <cell r="AG150">
            <v>5.8730000000000002</v>
          </cell>
          <cell r="AH150">
            <v>190.345</v>
          </cell>
          <cell r="AI150">
            <v>34.051000000000002</v>
          </cell>
          <cell r="AJ150">
            <v>6481.4375950000003</v>
          </cell>
          <cell r="AK150">
            <v>5.9152000000000005</v>
          </cell>
        </row>
        <row r="151">
          <cell r="A151" t="str">
            <v>Saudi Arabia</v>
          </cell>
          <cell r="B151" t="str">
            <v>EMR</v>
          </cell>
          <cell r="C151">
            <v>2015</v>
          </cell>
          <cell r="D151">
            <v>3161.462</v>
          </cell>
          <cell r="E151">
            <v>3100.1080000000002</v>
          </cell>
          <cell r="F151">
            <v>2753.3029999999999</v>
          </cell>
          <cell r="G151">
            <v>2531.2950000000001</v>
          </cell>
          <cell r="H151">
            <v>2398.4949999999999</v>
          </cell>
          <cell r="I151">
            <v>2745.837</v>
          </cell>
          <cell r="J151">
            <v>2905.8380000000002</v>
          </cell>
          <cell r="K151">
            <v>2993.9360000000001</v>
          </cell>
          <cell r="L151">
            <v>2816.047</v>
          </cell>
          <cell r="M151">
            <v>2056.1109999999999</v>
          </cell>
          <cell r="N151">
            <v>1478.7470000000001</v>
          </cell>
          <cell r="O151">
            <v>1016.708</v>
          </cell>
          <cell r="P151">
            <v>679.70299999999997</v>
          </cell>
          <cell r="Q151">
            <v>353.17200000000003</v>
          </cell>
          <cell r="R151">
            <v>242.18100000000001</v>
          </cell>
          <cell r="S151">
            <v>160.54499999999999</v>
          </cell>
          <cell r="T151">
            <v>91.081999999999994</v>
          </cell>
          <cell r="U151">
            <v>40.752000000000002</v>
          </cell>
          <cell r="V151">
            <v>12.673999999999999</v>
          </cell>
          <cell r="W151">
            <v>2.1869999999999998</v>
          </cell>
          <cell r="X151">
            <v>0.189</v>
          </cell>
          <cell r="Y151">
            <v>31540.371999999996</v>
          </cell>
          <cell r="Z151">
            <v>316.14600000000002</v>
          </cell>
          <cell r="AA151">
            <v>316.14600000000002</v>
          </cell>
          <cell r="AB151">
            <v>632.29200000000003</v>
          </cell>
          <cell r="AC151">
            <v>1896.877</v>
          </cell>
          <cell r="AD151">
            <v>5853.4110000000001</v>
          </cell>
          <cell r="AE151">
            <v>18447.559000000001</v>
          </cell>
          <cell r="AF151">
            <v>3175.1579999999999</v>
          </cell>
          <cell r="AG151">
            <v>902.78200000000004</v>
          </cell>
          <cell r="AH151">
            <v>31540.370999999999</v>
          </cell>
          <cell r="AI151">
            <v>20.138999999999999</v>
          </cell>
          <cell r="AJ151">
            <v>635191.53156899998</v>
          </cell>
          <cell r="AK151">
            <v>632.29240000000004</v>
          </cell>
        </row>
        <row r="152">
          <cell r="A152" t="str">
            <v>Senegal</v>
          </cell>
          <cell r="B152" t="str">
            <v>AFR</v>
          </cell>
          <cell r="C152">
            <v>2015</v>
          </cell>
          <cell r="D152">
            <v>2601.3119999999999</v>
          </cell>
          <cell r="E152">
            <v>2171.0940000000001</v>
          </cell>
          <cell r="F152">
            <v>1848.481</v>
          </cell>
          <cell r="G152">
            <v>1581.3879999999999</v>
          </cell>
          <cell r="H152">
            <v>1388.979</v>
          </cell>
          <cell r="I152">
            <v>1204.373</v>
          </cell>
          <cell r="J152">
            <v>1000.575</v>
          </cell>
          <cell r="K152">
            <v>818.92100000000005</v>
          </cell>
          <cell r="L152">
            <v>642.36599999999999</v>
          </cell>
          <cell r="M152">
            <v>491.30099999999999</v>
          </cell>
          <cell r="N152">
            <v>388.43400000000003</v>
          </cell>
          <cell r="O152">
            <v>308.077</v>
          </cell>
          <cell r="P152">
            <v>240.15100000000001</v>
          </cell>
          <cell r="Q152">
            <v>174.881</v>
          </cell>
          <cell r="R152">
            <v>133.982</v>
          </cell>
          <cell r="S152">
            <v>83.694999999999993</v>
          </cell>
          <cell r="T152">
            <v>38.234000000000002</v>
          </cell>
          <cell r="U152">
            <v>11.129</v>
          </cell>
          <cell r="V152">
            <v>1.7529999999999999</v>
          </cell>
          <cell r="W152">
            <v>0.14199999999999999</v>
          </cell>
          <cell r="X152">
            <v>5.0000000000000001E-3</v>
          </cell>
          <cell r="Y152">
            <v>15129.272999999997</v>
          </cell>
          <cell r="Z152">
            <v>260.13099999999997</v>
          </cell>
          <cell r="AA152">
            <v>260.13099999999997</v>
          </cell>
          <cell r="AB152">
            <v>520.26199999999994</v>
          </cell>
          <cell r="AC152">
            <v>1560.787</v>
          </cell>
          <cell r="AD152">
            <v>4019.5749999999998</v>
          </cell>
          <cell r="AE152">
            <v>7127.9030000000002</v>
          </cell>
          <cell r="AF152">
            <v>936.66200000000003</v>
          </cell>
          <cell r="AG152">
            <v>443.82100000000003</v>
          </cell>
          <cell r="AH152">
            <v>15129.272000000001</v>
          </cell>
          <cell r="AI152">
            <v>38.085000000000001</v>
          </cell>
          <cell r="AJ152">
            <v>576198.32412</v>
          </cell>
          <cell r="AK152">
            <v>520.26239999999996</v>
          </cell>
        </row>
        <row r="153">
          <cell r="A153" t="str">
            <v>Serbia</v>
          </cell>
          <cell r="B153" t="str">
            <v>EUR</v>
          </cell>
          <cell r="C153">
            <v>2015</v>
          </cell>
          <cell r="D153">
            <v>450.85599999999999</v>
          </cell>
          <cell r="E153">
            <v>469.46600000000001</v>
          </cell>
          <cell r="F153">
            <v>522.41499999999996</v>
          </cell>
          <cell r="G153">
            <v>555.15499999999997</v>
          </cell>
          <cell r="H153">
            <v>562.88099999999997</v>
          </cell>
          <cell r="I153">
            <v>598.06899999999996</v>
          </cell>
          <cell r="J153">
            <v>571.75900000000001</v>
          </cell>
          <cell r="K153">
            <v>621.952</v>
          </cell>
          <cell r="L153">
            <v>624.77</v>
          </cell>
          <cell r="M153">
            <v>593.53899999999999</v>
          </cell>
          <cell r="N153">
            <v>561.149</v>
          </cell>
          <cell r="O153">
            <v>555.78700000000003</v>
          </cell>
          <cell r="P153">
            <v>651.221</v>
          </cell>
          <cell r="Q153">
            <v>550.23</v>
          </cell>
          <cell r="R153">
            <v>333.517</v>
          </cell>
          <cell r="S153">
            <v>300.214</v>
          </cell>
          <cell r="T153">
            <v>209.42099999999999</v>
          </cell>
          <cell r="U153">
            <v>92.653999999999996</v>
          </cell>
          <cell r="V153">
            <v>23.228999999999999</v>
          </cell>
          <cell r="W153">
            <v>2.4249999999999998</v>
          </cell>
          <cell r="X153">
            <v>0.26600000000000001</v>
          </cell>
          <cell r="Y153">
            <v>8850.9749999999985</v>
          </cell>
          <cell r="Z153">
            <v>45.085999999999999</v>
          </cell>
          <cell r="AA153">
            <v>45.085999999999999</v>
          </cell>
          <cell r="AB153">
            <v>90.171000000000006</v>
          </cell>
          <cell r="AC153">
            <v>270.51400000000001</v>
          </cell>
          <cell r="AD153">
            <v>991.88099999999997</v>
          </cell>
          <cell r="AE153">
            <v>4128.125</v>
          </cell>
          <cell r="AF153">
            <v>1768.1569999999999</v>
          </cell>
          <cell r="AG153">
            <v>1511.9559999999999</v>
          </cell>
          <cell r="AH153">
            <v>8850.9760000000006</v>
          </cell>
          <cell r="AI153">
            <v>9.3000000000000007</v>
          </cell>
          <cell r="AJ153">
            <v>82314.07680000001</v>
          </cell>
          <cell r="AK153">
            <v>90.171199999999999</v>
          </cell>
        </row>
        <row r="154">
          <cell r="A154" t="str">
            <v>Seychelles</v>
          </cell>
          <cell r="B154" t="str">
            <v>AFR</v>
          </cell>
          <cell r="C154">
            <v>2015</v>
          </cell>
          <cell r="D154">
            <v>8.3789999999999996</v>
          </cell>
          <cell r="E154">
            <v>7.6989999999999998</v>
          </cell>
          <cell r="F154">
            <v>6.54</v>
          </cell>
          <cell r="G154">
            <v>6.6079999999999997</v>
          </cell>
          <cell r="H154">
            <v>7.3789999999999996</v>
          </cell>
          <cell r="I154">
            <v>7.5</v>
          </cell>
          <cell r="J154">
            <v>7.8419999999999996</v>
          </cell>
          <cell r="K154">
            <v>7.7060000000000004</v>
          </cell>
          <cell r="L154">
            <v>7.5510000000000002</v>
          </cell>
          <cell r="M154">
            <v>6.9829999999999997</v>
          </cell>
          <cell r="N154">
            <v>6.399</v>
          </cell>
          <cell r="O154">
            <v>5.3390000000000004</v>
          </cell>
          <cell r="P154">
            <v>3.91</v>
          </cell>
          <cell r="Q154">
            <v>1.87</v>
          </cell>
          <cell r="R154">
            <v>1.6619999999999999</v>
          </cell>
          <cell r="S154">
            <v>1.363</v>
          </cell>
          <cell r="T154">
            <v>0.94299999999999995</v>
          </cell>
          <cell r="U154">
            <v>0.55100000000000005</v>
          </cell>
          <cell r="V154">
            <v>0.192</v>
          </cell>
          <cell r="W154">
            <v>4.7E-2</v>
          </cell>
          <cell r="X154">
            <v>8.0000000000000002E-3</v>
          </cell>
          <cell r="Y154">
            <v>96.470999999999989</v>
          </cell>
          <cell r="Z154">
            <v>0.83799999999999997</v>
          </cell>
          <cell r="AA154">
            <v>0.83799999999999997</v>
          </cell>
          <cell r="AB154">
            <v>1.6759999999999999</v>
          </cell>
          <cell r="AC154">
            <v>5.0270000000000001</v>
          </cell>
          <cell r="AD154">
            <v>14.239000000000001</v>
          </cell>
          <cell r="AE154">
            <v>51.569000000000003</v>
          </cell>
          <cell r="AF154">
            <v>15.648</v>
          </cell>
          <cell r="AG154">
            <v>6.6360000000000001</v>
          </cell>
          <cell r="AH154">
            <v>96.471000000000004</v>
          </cell>
          <cell r="AI154">
            <v>17</v>
          </cell>
          <cell r="AJ154">
            <v>1640.0070000000001</v>
          </cell>
          <cell r="AK154">
            <v>1.6758</v>
          </cell>
        </row>
        <row r="155">
          <cell r="A155" t="str">
            <v>Sierra Leone</v>
          </cell>
          <cell r="B155" t="str">
            <v>AFR</v>
          </cell>
          <cell r="C155">
            <v>2015</v>
          </cell>
          <cell r="D155">
            <v>1004.248</v>
          </cell>
          <cell r="E155">
            <v>921.10900000000004</v>
          </cell>
          <cell r="F155">
            <v>808.40099999999995</v>
          </cell>
          <cell r="G155">
            <v>698.59100000000001</v>
          </cell>
          <cell r="H155">
            <v>593.73699999999997</v>
          </cell>
          <cell r="I155">
            <v>514.63199999999995</v>
          </cell>
          <cell r="J155">
            <v>437.46100000000001</v>
          </cell>
          <cell r="K155">
            <v>357.77199999999999</v>
          </cell>
          <cell r="L155">
            <v>285.58499999999998</v>
          </cell>
          <cell r="M155">
            <v>223.62299999999999</v>
          </cell>
          <cell r="N155">
            <v>179.69399999999999</v>
          </cell>
          <cell r="O155">
            <v>144.399</v>
          </cell>
          <cell r="P155">
            <v>111.66500000000001</v>
          </cell>
          <cell r="Q155">
            <v>83.811999999999998</v>
          </cell>
          <cell r="R155">
            <v>52.701000000000001</v>
          </cell>
          <cell r="S155">
            <v>25.472999999999999</v>
          </cell>
          <cell r="T155">
            <v>8.4819999999999993</v>
          </cell>
          <cell r="U155">
            <v>1.639</v>
          </cell>
          <cell r="V155">
            <v>0.153</v>
          </cell>
          <cell r="W155">
            <v>7.0000000000000001E-3</v>
          </cell>
          <cell r="X155">
            <v>0</v>
          </cell>
          <cell r="Y155">
            <v>6453.1840000000002</v>
          </cell>
          <cell r="Z155">
            <v>100.425</v>
          </cell>
          <cell r="AA155">
            <v>100.425</v>
          </cell>
          <cell r="AB155">
            <v>200.85</v>
          </cell>
          <cell r="AC155">
            <v>602.54899999999998</v>
          </cell>
          <cell r="AD155">
            <v>1729.51</v>
          </cell>
          <cell r="AE155">
            <v>3111.4009999999998</v>
          </cell>
          <cell r="AF155">
            <v>435.75799999999998</v>
          </cell>
          <cell r="AG155">
            <v>172.267</v>
          </cell>
          <cell r="AH155">
            <v>6453.1849999999995</v>
          </cell>
          <cell r="AI155">
            <v>36.052</v>
          </cell>
          <cell r="AJ155">
            <v>232650.22561999998</v>
          </cell>
          <cell r="AK155">
            <v>200.84960000000001</v>
          </cell>
        </row>
        <row r="156">
          <cell r="A156" t="str">
            <v>Singapore</v>
          </cell>
          <cell r="B156" t="str">
            <v>WPR</v>
          </cell>
          <cell r="C156">
            <v>2015</v>
          </cell>
          <cell r="D156">
            <v>268.726</v>
          </cell>
          <cell r="E156">
            <v>285.23200000000003</v>
          </cell>
          <cell r="F156">
            <v>317.029</v>
          </cell>
          <cell r="G156">
            <v>357.37400000000002</v>
          </cell>
          <cell r="H156">
            <v>381.07</v>
          </cell>
          <cell r="I156">
            <v>360.05599999999998</v>
          </cell>
          <cell r="J156">
            <v>396.666</v>
          </cell>
          <cell r="K156">
            <v>434.363</v>
          </cell>
          <cell r="L156">
            <v>461.87400000000002</v>
          </cell>
          <cell r="M156">
            <v>448.94400000000002</v>
          </cell>
          <cell r="N156">
            <v>463.76600000000002</v>
          </cell>
          <cell r="O156">
            <v>428.029</v>
          </cell>
          <cell r="P156">
            <v>346.05399999999997</v>
          </cell>
          <cell r="Q156">
            <v>258.01400000000001</v>
          </cell>
          <cell r="R156">
            <v>148.04400000000001</v>
          </cell>
          <cell r="S156">
            <v>115.387</v>
          </cell>
          <cell r="T156">
            <v>72.995000000000005</v>
          </cell>
          <cell r="U156">
            <v>37.435000000000002</v>
          </cell>
          <cell r="V156">
            <v>16.594000000000001</v>
          </cell>
          <cell r="W156">
            <v>4.9589999999999996</v>
          </cell>
          <cell r="X156">
            <v>1.129</v>
          </cell>
          <cell r="Y156">
            <v>5603.7400000000007</v>
          </cell>
          <cell r="Z156">
            <v>26.873000000000001</v>
          </cell>
          <cell r="AA156">
            <v>26.873000000000001</v>
          </cell>
          <cell r="AB156">
            <v>53.744999999999997</v>
          </cell>
          <cell r="AC156">
            <v>161.23599999999999</v>
          </cell>
          <cell r="AD156">
            <v>602.26099999999997</v>
          </cell>
          <cell r="AE156">
            <v>2840.3470000000002</v>
          </cell>
          <cell r="AF156">
            <v>1237.8489999999999</v>
          </cell>
          <cell r="AG156">
            <v>654.55700000000002</v>
          </cell>
          <cell r="AH156">
            <v>5603.741</v>
          </cell>
          <cell r="AI156">
            <v>9.8000000000000007</v>
          </cell>
          <cell r="AJ156">
            <v>54916.661800000002</v>
          </cell>
          <cell r="AK156">
            <v>53.745199999999997</v>
          </cell>
        </row>
        <row r="157">
          <cell r="A157" t="str">
            <v>Slovakia</v>
          </cell>
          <cell r="B157" t="str">
            <v>EUR</v>
          </cell>
          <cell r="C157">
            <v>2015</v>
          </cell>
          <cell r="D157">
            <v>282.95400000000001</v>
          </cell>
          <cell r="E157">
            <v>279.54399999999998</v>
          </cell>
          <cell r="F157">
            <v>258.14999999999998</v>
          </cell>
          <cell r="G157">
            <v>285.12299999999999</v>
          </cell>
          <cell r="H157">
            <v>360.55399999999997</v>
          </cell>
          <cell r="I157">
            <v>411.72300000000001</v>
          </cell>
          <cell r="J157">
            <v>447.45600000000002</v>
          </cell>
          <cell r="K157">
            <v>474.00200000000001</v>
          </cell>
          <cell r="L157">
            <v>415.80200000000002</v>
          </cell>
          <cell r="M157">
            <v>349.26400000000001</v>
          </cell>
          <cell r="N157">
            <v>367.29500000000002</v>
          </cell>
          <cell r="O157">
            <v>380.26900000000001</v>
          </cell>
          <cell r="P157">
            <v>362.85300000000001</v>
          </cell>
          <cell r="Q157">
            <v>262.23500000000001</v>
          </cell>
          <cell r="R157">
            <v>190.86600000000001</v>
          </cell>
          <cell r="S157">
            <v>133.005</v>
          </cell>
          <cell r="T157">
            <v>94.748000000000005</v>
          </cell>
          <cell r="U157">
            <v>48.984000000000002</v>
          </cell>
          <cell r="V157">
            <v>19.085999999999999</v>
          </cell>
          <cell r="W157">
            <v>2.004</v>
          </cell>
          <cell r="X157">
            <v>0.34100000000000003</v>
          </cell>
          <cell r="Y157">
            <v>5426.2580000000007</v>
          </cell>
          <cell r="Z157">
            <v>28.295000000000002</v>
          </cell>
          <cell r="AA157">
            <v>28.295000000000002</v>
          </cell>
          <cell r="AB157">
            <v>56.591000000000001</v>
          </cell>
          <cell r="AC157">
            <v>169.77199999999999</v>
          </cell>
          <cell r="AD157">
            <v>537.69399999999996</v>
          </cell>
          <cell r="AE157">
            <v>2743.924</v>
          </cell>
          <cell r="AF157">
            <v>1110.4169999999999</v>
          </cell>
          <cell r="AG157">
            <v>751.26900000000001</v>
          </cell>
          <cell r="AH157">
            <v>5426.2569999999996</v>
          </cell>
          <cell r="AI157">
            <v>10.199999999999999</v>
          </cell>
          <cell r="AJ157">
            <v>55347.821399999993</v>
          </cell>
          <cell r="AK157">
            <v>56.590800000000002</v>
          </cell>
        </row>
        <row r="158">
          <cell r="A158" t="str">
            <v>Slovenia</v>
          </cell>
          <cell r="B158" t="str">
            <v>EUR</v>
          </cell>
          <cell r="C158">
            <v>2015</v>
          </cell>
          <cell r="D158">
            <v>110.996</v>
          </cell>
          <cell r="E158">
            <v>103.79</v>
          </cell>
          <cell r="F158">
            <v>90.885999999999996</v>
          </cell>
          <cell r="G158">
            <v>93.665000000000006</v>
          </cell>
          <cell r="H158">
            <v>104.884</v>
          </cell>
          <cell r="I158">
            <v>131.35900000000001</v>
          </cell>
          <cell r="J158">
            <v>149.16</v>
          </cell>
          <cell r="K158">
            <v>158.65899999999999</v>
          </cell>
          <cell r="L158">
            <v>145.553</v>
          </cell>
          <cell r="M158">
            <v>153.88499999999999</v>
          </cell>
          <cell r="N158">
            <v>152.84</v>
          </cell>
          <cell r="O158">
            <v>151.22200000000001</v>
          </cell>
          <cell r="P158">
            <v>149.126</v>
          </cell>
          <cell r="Q158">
            <v>101.872</v>
          </cell>
          <cell r="R158">
            <v>92.971000000000004</v>
          </cell>
          <cell r="S158">
            <v>74.347999999999999</v>
          </cell>
          <cell r="T158">
            <v>57.908000000000001</v>
          </cell>
          <cell r="U158">
            <v>31.503</v>
          </cell>
          <cell r="V158">
            <v>11.252000000000001</v>
          </cell>
          <cell r="W158">
            <v>1.363</v>
          </cell>
          <cell r="X158">
            <v>0.28399999999999997</v>
          </cell>
          <cell r="Y158">
            <v>2067.5259999999998</v>
          </cell>
          <cell r="Z158">
            <v>11.1</v>
          </cell>
          <cell r="AA158">
            <v>11.1</v>
          </cell>
          <cell r="AB158">
            <v>22.199000000000002</v>
          </cell>
          <cell r="AC158">
            <v>66.597999999999999</v>
          </cell>
          <cell r="AD158">
            <v>194.67599999999999</v>
          </cell>
          <cell r="AE158">
            <v>937.16499999999996</v>
          </cell>
          <cell r="AF158">
            <v>453.18799999999999</v>
          </cell>
          <cell r="AG158">
            <v>371.50099999999998</v>
          </cell>
          <cell r="AH158">
            <v>2067.527</v>
          </cell>
          <cell r="AI158">
            <v>10.3</v>
          </cell>
          <cell r="AJ158">
            <v>21295.528100000003</v>
          </cell>
          <cell r="AK158">
            <v>22.199199999999998</v>
          </cell>
        </row>
        <row r="159">
          <cell r="A159" t="str">
            <v>Solomon Islands</v>
          </cell>
          <cell r="B159" t="str">
            <v>WPR</v>
          </cell>
          <cell r="C159">
            <v>2015</v>
          </cell>
          <cell r="D159">
            <v>81.736000000000004</v>
          </cell>
          <cell r="E159">
            <v>78.007999999999996</v>
          </cell>
          <cell r="F159">
            <v>70.710999999999999</v>
          </cell>
          <cell r="G159">
            <v>62.783999999999999</v>
          </cell>
          <cell r="H159">
            <v>52.317999999999998</v>
          </cell>
          <cell r="I159">
            <v>43.155999999999999</v>
          </cell>
          <cell r="J159">
            <v>39.606999999999999</v>
          </cell>
          <cell r="K159">
            <v>37.265999999999998</v>
          </cell>
          <cell r="L159">
            <v>31.896000000000001</v>
          </cell>
          <cell r="M159">
            <v>23.239000000000001</v>
          </cell>
          <cell r="N159">
            <v>18.495999999999999</v>
          </cell>
          <cell r="O159">
            <v>14.180999999999999</v>
          </cell>
          <cell r="P159">
            <v>10.38</v>
          </cell>
          <cell r="Q159">
            <v>8.1020000000000003</v>
          </cell>
          <cell r="R159">
            <v>5.9210000000000003</v>
          </cell>
          <cell r="S159">
            <v>3.1720000000000002</v>
          </cell>
          <cell r="T159">
            <v>1.8480000000000001</v>
          </cell>
          <cell r="U159">
            <v>0.61699999999999999</v>
          </cell>
          <cell r="V159">
            <v>0.13900000000000001</v>
          </cell>
          <cell r="W159">
            <v>1.2999999999999999E-2</v>
          </cell>
          <cell r="X159">
            <v>1E-3</v>
          </cell>
          <cell r="Y159">
            <v>583.59100000000001</v>
          </cell>
          <cell r="Z159">
            <v>8.1739999999999995</v>
          </cell>
          <cell r="AA159">
            <v>8.1739999999999995</v>
          </cell>
          <cell r="AB159">
            <v>16.347000000000001</v>
          </cell>
          <cell r="AC159">
            <v>49.042000000000002</v>
          </cell>
          <cell r="AD159">
            <v>148.71899999999999</v>
          </cell>
          <cell r="AE159">
            <v>290.26600000000002</v>
          </cell>
          <cell r="AF159">
            <v>43.057000000000002</v>
          </cell>
          <cell r="AG159">
            <v>19.812999999999999</v>
          </cell>
          <cell r="AH159">
            <v>583.59199999999998</v>
          </cell>
          <cell r="AI159">
            <v>29.920999999999999</v>
          </cell>
          <cell r="AJ159">
            <v>17461.656231999998</v>
          </cell>
          <cell r="AK159">
            <v>16.347200000000001</v>
          </cell>
        </row>
        <row r="160">
          <cell r="A160" t="str">
            <v>Somalia</v>
          </cell>
          <cell r="B160" t="str">
            <v>EMR</v>
          </cell>
          <cell r="C160">
            <v>2015</v>
          </cell>
          <cell r="D160">
            <v>1971.0229999999999</v>
          </cell>
          <cell r="E160">
            <v>1669.722</v>
          </cell>
          <cell r="F160">
            <v>1397.3789999999999</v>
          </cell>
          <cell r="G160">
            <v>1201.8420000000001</v>
          </cell>
          <cell r="H160">
            <v>946.35</v>
          </cell>
          <cell r="I160">
            <v>757.27</v>
          </cell>
          <cell r="J160">
            <v>611.29100000000005</v>
          </cell>
          <cell r="K160">
            <v>497.05500000000001</v>
          </cell>
          <cell r="L160">
            <v>411.029</v>
          </cell>
          <cell r="M160">
            <v>341.48500000000001</v>
          </cell>
          <cell r="N160">
            <v>277.22800000000001</v>
          </cell>
          <cell r="O160">
            <v>223.887</v>
          </cell>
          <cell r="P160">
            <v>176.911</v>
          </cell>
          <cell r="Q160">
            <v>130.239</v>
          </cell>
          <cell r="R160">
            <v>84.861999999999995</v>
          </cell>
          <cell r="S160">
            <v>53.603999999999999</v>
          </cell>
          <cell r="T160">
            <v>24.507999999999999</v>
          </cell>
          <cell r="U160">
            <v>8.9510000000000005</v>
          </cell>
          <cell r="V160">
            <v>2.14</v>
          </cell>
          <cell r="W160">
            <v>0.30199999999999999</v>
          </cell>
          <cell r="X160">
            <v>2.5999999999999999E-2</v>
          </cell>
          <cell r="Y160">
            <v>10787.103999999998</v>
          </cell>
          <cell r="Z160">
            <v>197.102</v>
          </cell>
          <cell r="AA160">
            <v>197.102</v>
          </cell>
          <cell r="AB160">
            <v>394.20499999999998</v>
          </cell>
          <cell r="AC160">
            <v>1182.614</v>
          </cell>
          <cell r="AD160">
            <v>3067.1010000000001</v>
          </cell>
          <cell r="AE160">
            <v>4766.3220000000001</v>
          </cell>
          <cell r="AF160">
            <v>678.02599999999995</v>
          </cell>
          <cell r="AG160">
            <v>304.63200000000001</v>
          </cell>
          <cell r="AH160">
            <v>10787.103999999999</v>
          </cell>
          <cell r="AI160">
            <v>43.61</v>
          </cell>
          <cell r="AJ160">
            <v>470425.60543999996</v>
          </cell>
          <cell r="AK160">
            <v>394.20459999999997</v>
          </cell>
        </row>
        <row r="161">
          <cell r="A161" t="str">
            <v>South Africa</v>
          </cell>
          <cell r="B161" t="str">
            <v>AFR</v>
          </cell>
          <cell r="C161">
            <v>2015</v>
          </cell>
          <cell r="D161">
            <v>5370.1210000000001</v>
          </cell>
          <cell r="E161">
            <v>5511.8490000000002</v>
          </cell>
          <cell r="F161">
            <v>5050.6049999999996</v>
          </cell>
          <cell r="G161">
            <v>5276.99</v>
          </cell>
          <cell r="H161">
            <v>5265.0280000000002</v>
          </cell>
          <cell r="I161">
            <v>5352.8270000000002</v>
          </cell>
          <cell r="J161">
            <v>4633.6750000000002</v>
          </cell>
          <cell r="K161">
            <v>3514.97</v>
          </cell>
          <cell r="L161">
            <v>3106.752</v>
          </cell>
          <cell r="M161">
            <v>2794.0189999999998</v>
          </cell>
          <cell r="N161">
            <v>2456.125</v>
          </cell>
          <cell r="O161">
            <v>1948.663</v>
          </cell>
          <cell r="P161">
            <v>1466.0830000000001</v>
          </cell>
          <cell r="Q161">
            <v>1011.612</v>
          </cell>
          <cell r="R161">
            <v>696.11400000000003</v>
          </cell>
          <cell r="S161">
            <v>510.96800000000002</v>
          </cell>
          <cell r="T161">
            <v>299.101</v>
          </cell>
          <cell r="U161">
            <v>188.809</v>
          </cell>
          <cell r="V161">
            <v>30.074999999999999</v>
          </cell>
          <cell r="W161">
            <v>5.3719999999999999</v>
          </cell>
          <cell r="X161">
            <v>0.64800000000000002</v>
          </cell>
          <cell r="Y161">
            <v>54490.40600000001</v>
          </cell>
          <cell r="Z161">
            <v>537.01199999999994</v>
          </cell>
          <cell r="AA161">
            <v>537.01199999999994</v>
          </cell>
          <cell r="AB161">
            <v>1074.0239999999999</v>
          </cell>
          <cell r="AC161">
            <v>3222.0729999999999</v>
          </cell>
          <cell r="AD161">
            <v>10562.454</v>
          </cell>
          <cell r="AE161">
            <v>29944.260999999999</v>
          </cell>
          <cell r="AF161">
            <v>5870.8710000000001</v>
          </cell>
          <cell r="AG161">
            <v>2742.6990000000001</v>
          </cell>
          <cell r="AH161">
            <v>54490.405999999995</v>
          </cell>
          <cell r="AI161">
            <v>20.657</v>
          </cell>
          <cell r="AJ161">
            <v>1125608.3167419999</v>
          </cell>
          <cell r="AK161">
            <v>1074.0242000000001</v>
          </cell>
        </row>
        <row r="162">
          <cell r="A162" t="str">
            <v>South Sudan</v>
          </cell>
          <cell r="B162" t="str">
            <v>EMR</v>
          </cell>
          <cell r="C162">
            <v>2015</v>
          </cell>
          <cell r="D162">
            <v>1955.8209999999999</v>
          </cell>
          <cell r="E162">
            <v>1718.4849999999999</v>
          </cell>
          <cell r="F162">
            <v>1519.02</v>
          </cell>
          <cell r="G162">
            <v>1354.7159999999999</v>
          </cell>
          <cell r="H162">
            <v>1158.442</v>
          </cell>
          <cell r="I162">
            <v>963.02200000000005</v>
          </cell>
          <cell r="J162">
            <v>771.86699999999996</v>
          </cell>
          <cell r="K162">
            <v>646.76599999999996</v>
          </cell>
          <cell r="L162">
            <v>537.42200000000003</v>
          </cell>
          <cell r="M162">
            <v>448.43099999999998</v>
          </cell>
          <cell r="N162">
            <v>355.00900000000001</v>
          </cell>
          <cell r="O162">
            <v>276.99400000000003</v>
          </cell>
          <cell r="P162">
            <v>206.309</v>
          </cell>
          <cell r="Q162">
            <v>175.44800000000001</v>
          </cell>
          <cell r="R162">
            <v>127.38</v>
          </cell>
          <cell r="S162">
            <v>74.962999999999994</v>
          </cell>
          <cell r="T162">
            <v>35.216000000000001</v>
          </cell>
          <cell r="U162">
            <v>11.657</v>
          </cell>
          <cell r="V162">
            <v>2.5049999999999999</v>
          </cell>
          <cell r="W162">
            <v>0.317</v>
          </cell>
          <cell r="X162">
            <v>2.1999999999999999E-2</v>
          </cell>
          <cell r="Y162">
            <v>12339.811999999998</v>
          </cell>
          <cell r="Z162">
            <v>195.58199999999999</v>
          </cell>
          <cell r="AA162">
            <v>195.58199999999999</v>
          </cell>
          <cell r="AB162">
            <v>391.16399999999999</v>
          </cell>
          <cell r="AC162">
            <v>1173.4929999999999</v>
          </cell>
          <cell r="AD162">
            <v>3237.5050000000001</v>
          </cell>
          <cell r="AE162">
            <v>5880.6660000000002</v>
          </cell>
          <cell r="AF162">
            <v>838.31200000000001</v>
          </cell>
          <cell r="AG162">
            <v>427.50799999999998</v>
          </cell>
          <cell r="AH162">
            <v>12339.812</v>
          </cell>
          <cell r="AI162">
            <v>36.756</v>
          </cell>
          <cell r="AJ162">
            <v>453562.12987200002</v>
          </cell>
          <cell r="AK162">
            <v>391.16419999999999</v>
          </cell>
        </row>
        <row r="163">
          <cell r="A163" t="str">
            <v>Spain</v>
          </cell>
          <cell r="B163" t="str">
            <v>EUR</v>
          </cell>
          <cell r="C163">
            <v>2015</v>
          </cell>
          <cell r="D163">
            <v>2144.2710000000002</v>
          </cell>
          <cell r="E163">
            <v>2437.3710000000001</v>
          </cell>
          <cell r="F163">
            <v>2282.0410000000002</v>
          </cell>
          <cell r="G163">
            <v>2091.2930000000001</v>
          </cell>
          <cell r="H163">
            <v>2233.6289999999999</v>
          </cell>
          <cell r="I163">
            <v>2462.9119999999998</v>
          </cell>
          <cell r="J163">
            <v>3050.0520000000001</v>
          </cell>
          <cell r="K163">
            <v>3868.6759999999999</v>
          </cell>
          <cell r="L163">
            <v>3951.9540000000002</v>
          </cell>
          <cell r="M163">
            <v>3706.0749999999998</v>
          </cell>
          <cell r="N163">
            <v>3527.7910000000002</v>
          </cell>
          <cell r="O163">
            <v>3119.8330000000001</v>
          </cell>
          <cell r="P163">
            <v>2579.7800000000002</v>
          </cell>
          <cell r="Q163">
            <v>2354.105</v>
          </cell>
          <cell r="R163">
            <v>1979.932</v>
          </cell>
          <cell r="S163">
            <v>1602.394</v>
          </cell>
          <cell r="T163">
            <v>1435.5409999999999</v>
          </cell>
          <cell r="U163">
            <v>858.61</v>
          </cell>
          <cell r="V163">
            <v>348.40199999999999</v>
          </cell>
          <cell r="W163">
            <v>77.177000000000007</v>
          </cell>
          <cell r="X163">
            <v>9.86</v>
          </cell>
          <cell r="Y163">
            <v>46121.699000000008</v>
          </cell>
          <cell r="Z163">
            <v>214.42699999999999</v>
          </cell>
          <cell r="AA163">
            <v>214.42699999999999</v>
          </cell>
          <cell r="AB163">
            <v>428.85399999999998</v>
          </cell>
          <cell r="AC163">
            <v>1286.5630000000001</v>
          </cell>
          <cell r="AD163">
            <v>4719.4120000000003</v>
          </cell>
          <cell r="AE163">
            <v>21364.591</v>
          </cell>
          <cell r="AF163">
            <v>9227.4040000000005</v>
          </cell>
          <cell r="AG163">
            <v>8666.0210000000006</v>
          </cell>
          <cell r="AH163">
            <v>46121.699000000001</v>
          </cell>
          <cell r="AI163">
            <v>9.1999999999999993</v>
          </cell>
          <cell r="AJ163">
            <v>424319.63079999998</v>
          </cell>
          <cell r="AK163">
            <v>428.85420000000005</v>
          </cell>
        </row>
        <row r="164">
          <cell r="A164" t="str">
            <v>Sri Lanka</v>
          </cell>
          <cell r="B164" t="str">
            <v>SEAR</v>
          </cell>
          <cell r="C164">
            <v>2015</v>
          </cell>
          <cell r="D164">
            <v>1643.0129999999999</v>
          </cell>
          <cell r="E164">
            <v>1748.8530000000001</v>
          </cell>
          <cell r="F164">
            <v>1698.606</v>
          </cell>
          <cell r="G164">
            <v>1584.9549999999999</v>
          </cell>
          <cell r="H164">
            <v>1534.643</v>
          </cell>
          <cell r="I164">
            <v>1448.9760000000001</v>
          </cell>
          <cell r="J164">
            <v>1516.8610000000001</v>
          </cell>
          <cell r="K164">
            <v>1550.65</v>
          </cell>
          <cell r="L164">
            <v>1365.1410000000001</v>
          </cell>
          <cell r="M164">
            <v>1324.251</v>
          </cell>
          <cell r="N164">
            <v>1259.0129999999999</v>
          </cell>
          <cell r="O164">
            <v>1152.8869999999999</v>
          </cell>
          <cell r="P164">
            <v>959.99199999999996</v>
          </cell>
          <cell r="Q164">
            <v>822.03200000000004</v>
          </cell>
          <cell r="R164">
            <v>509.10899999999998</v>
          </cell>
          <cell r="S164">
            <v>280.40300000000002</v>
          </cell>
          <cell r="T164">
            <v>179.857</v>
          </cell>
          <cell r="U164">
            <v>95.143000000000001</v>
          </cell>
          <cell r="V164">
            <v>32.398000000000003</v>
          </cell>
          <cell r="W164">
            <v>7.2169999999999996</v>
          </cell>
          <cell r="X164">
            <v>1.01</v>
          </cell>
          <cell r="Y164">
            <v>20715.009999999995</v>
          </cell>
          <cell r="Z164">
            <v>164.30099999999999</v>
          </cell>
          <cell r="AA164">
            <v>164.30099999999999</v>
          </cell>
          <cell r="AB164">
            <v>328.60300000000001</v>
          </cell>
          <cell r="AC164">
            <v>985.80799999999999</v>
          </cell>
          <cell r="AD164">
            <v>3447.4589999999998</v>
          </cell>
          <cell r="AE164">
            <v>10325.477000000001</v>
          </cell>
          <cell r="AF164">
            <v>3371.8919999999998</v>
          </cell>
          <cell r="AG164">
            <v>1927.1690000000001</v>
          </cell>
          <cell r="AH164">
            <v>20715.010000000002</v>
          </cell>
          <cell r="AI164">
            <v>15.938000000000001</v>
          </cell>
          <cell r="AJ164">
            <v>330155.82938000007</v>
          </cell>
          <cell r="AK164">
            <v>328.6026</v>
          </cell>
        </row>
        <row r="165">
          <cell r="A165" t="str">
            <v>State of Palestine</v>
          </cell>
          <cell r="B165" t="str">
            <v>EMR</v>
          </cell>
          <cell r="C165">
            <v>2015</v>
          </cell>
          <cell r="D165">
            <v>703.44100000000003</v>
          </cell>
          <cell r="E165">
            <v>618.95299999999997</v>
          </cell>
          <cell r="F165">
            <v>555.38699999999994</v>
          </cell>
          <cell r="G165">
            <v>530.49900000000002</v>
          </cell>
          <cell r="H165">
            <v>483.92</v>
          </cell>
          <cell r="I165">
            <v>383.43099999999998</v>
          </cell>
          <cell r="J165">
            <v>306.30599999999998</v>
          </cell>
          <cell r="K165">
            <v>257.69499999999999</v>
          </cell>
          <cell r="L165">
            <v>209.85</v>
          </cell>
          <cell r="M165">
            <v>174.70699999999999</v>
          </cell>
          <cell r="N165">
            <v>138.18100000000001</v>
          </cell>
          <cell r="O165">
            <v>95.581999999999994</v>
          </cell>
          <cell r="P165">
            <v>72.337999999999994</v>
          </cell>
          <cell r="Q165">
            <v>58.017000000000003</v>
          </cell>
          <cell r="R165">
            <v>39.219000000000001</v>
          </cell>
          <cell r="S165">
            <v>24.491</v>
          </cell>
          <cell r="T165">
            <v>11.513</v>
          </cell>
          <cell r="U165">
            <v>3.8919999999999999</v>
          </cell>
          <cell r="V165">
            <v>0.92600000000000005</v>
          </cell>
          <cell r="W165">
            <v>0.11</v>
          </cell>
          <cell r="X165">
            <v>8.0000000000000002E-3</v>
          </cell>
          <cell r="Y165">
            <v>4668.4659999999994</v>
          </cell>
          <cell r="Z165">
            <v>70.343999999999994</v>
          </cell>
          <cell r="AA165">
            <v>70.343999999999994</v>
          </cell>
          <cell r="AB165">
            <v>140.68799999999999</v>
          </cell>
          <cell r="AC165">
            <v>422.065</v>
          </cell>
          <cell r="AD165">
            <v>1174.3399999999999</v>
          </cell>
          <cell r="AE165">
            <v>2346.4079999999999</v>
          </cell>
          <cell r="AF165">
            <v>306.101</v>
          </cell>
          <cell r="AG165">
            <v>138.17599999999999</v>
          </cell>
          <cell r="AH165">
            <v>4668.4660000000003</v>
          </cell>
          <cell r="AI165">
            <v>32.661000000000001</v>
          </cell>
          <cell r="AJ165">
            <v>152476.76802600001</v>
          </cell>
          <cell r="AK165">
            <v>140.68819999999999</v>
          </cell>
        </row>
        <row r="166">
          <cell r="A166" t="str">
            <v>Sudan</v>
          </cell>
          <cell r="B166" t="str">
            <v>EMR</v>
          </cell>
          <cell r="C166">
            <v>2015</v>
          </cell>
          <cell r="D166">
            <v>5952.1689999999999</v>
          </cell>
          <cell r="E166">
            <v>5409.518</v>
          </cell>
          <cell r="F166">
            <v>4934.7529999999997</v>
          </cell>
          <cell r="G166">
            <v>4304.9440000000004</v>
          </cell>
          <cell r="H166">
            <v>3710.6840000000002</v>
          </cell>
          <cell r="I166">
            <v>3129.5509999999999</v>
          </cell>
          <cell r="J166">
            <v>2726.8910000000001</v>
          </cell>
          <cell r="K166">
            <v>2338.2579999999998</v>
          </cell>
          <cell r="L166">
            <v>1926.61</v>
          </cell>
          <cell r="M166">
            <v>1545.7280000000001</v>
          </cell>
          <cell r="N166">
            <v>1218.665</v>
          </cell>
          <cell r="O166">
            <v>956.35199999999998</v>
          </cell>
          <cell r="P166">
            <v>741.72400000000005</v>
          </cell>
          <cell r="Q166">
            <v>550.74400000000003</v>
          </cell>
          <cell r="R166">
            <v>376.637</v>
          </cell>
          <cell r="S166">
            <v>232.78</v>
          </cell>
          <cell r="T166">
            <v>118.648</v>
          </cell>
          <cell r="U166">
            <v>45.792999999999999</v>
          </cell>
          <cell r="V166">
            <v>12.243</v>
          </cell>
          <cell r="W166">
            <v>2.0019999999999998</v>
          </cell>
          <cell r="X166">
            <v>0.188</v>
          </cell>
          <cell r="Y166">
            <v>40234.882000000005</v>
          </cell>
          <cell r="Z166">
            <v>595.21699999999998</v>
          </cell>
          <cell r="AA166">
            <v>595.21699999999998</v>
          </cell>
          <cell r="AB166">
            <v>1190.434</v>
          </cell>
          <cell r="AC166">
            <v>3571.3009999999999</v>
          </cell>
          <cell r="AD166">
            <v>10344.271000000001</v>
          </cell>
          <cell r="AE166">
            <v>19682.666000000001</v>
          </cell>
          <cell r="AF166">
            <v>2916.741</v>
          </cell>
          <cell r="AG166">
            <v>1339.0350000000001</v>
          </cell>
          <cell r="AH166">
            <v>40234.882000000005</v>
          </cell>
          <cell r="AI166">
            <v>33.054000000000002</v>
          </cell>
          <cell r="AJ166">
            <v>1329923.7896280002</v>
          </cell>
          <cell r="AK166">
            <v>1190.4338</v>
          </cell>
        </row>
        <row r="167">
          <cell r="A167" t="str">
            <v>Suriname</v>
          </cell>
          <cell r="B167" t="str">
            <v>AMR</v>
          </cell>
          <cell r="C167">
            <v>2015</v>
          </cell>
          <cell r="D167">
            <v>48.185000000000002</v>
          </cell>
          <cell r="E167">
            <v>48.576000000000001</v>
          </cell>
          <cell r="F167">
            <v>48.658000000000001</v>
          </cell>
          <cell r="G167">
            <v>47.667999999999999</v>
          </cell>
          <cell r="H167">
            <v>42.722000000000001</v>
          </cell>
          <cell r="I167">
            <v>44.954000000000001</v>
          </cell>
          <cell r="J167">
            <v>41.584000000000003</v>
          </cell>
          <cell r="K167">
            <v>34.722999999999999</v>
          </cell>
          <cell r="L167">
            <v>37.261000000000003</v>
          </cell>
          <cell r="M167">
            <v>34.603000000000002</v>
          </cell>
          <cell r="N167">
            <v>33.512</v>
          </cell>
          <cell r="O167">
            <v>24.916</v>
          </cell>
          <cell r="P167">
            <v>18.225000000000001</v>
          </cell>
          <cell r="Q167">
            <v>13.134</v>
          </cell>
          <cell r="R167">
            <v>10.019</v>
          </cell>
          <cell r="S167">
            <v>7.2</v>
          </cell>
          <cell r="T167">
            <v>4.3559999999999999</v>
          </cell>
          <cell r="U167">
            <v>1.9079999999999999</v>
          </cell>
          <cell r="V167">
            <v>0.627</v>
          </cell>
          <cell r="W167">
            <v>0.124</v>
          </cell>
          <cell r="X167">
            <v>0.02</v>
          </cell>
          <cell r="Y167">
            <v>542.97500000000002</v>
          </cell>
          <cell r="Z167">
            <v>4.819</v>
          </cell>
          <cell r="AA167">
            <v>4.819</v>
          </cell>
          <cell r="AB167">
            <v>9.6370000000000005</v>
          </cell>
          <cell r="AC167">
            <v>28.911000000000001</v>
          </cell>
          <cell r="AD167">
            <v>97.233999999999995</v>
          </cell>
          <cell r="AE167">
            <v>283.51499999999999</v>
          </cell>
          <cell r="AF167">
            <v>76.653000000000006</v>
          </cell>
          <cell r="AG167">
            <v>37.387999999999998</v>
          </cell>
          <cell r="AH167">
            <v>542.976</v>
          </cell>
          <cell r="AI167">
            <v>18.196999999999999</v>
          </cell>
          <cell r="AJ167">
            <v>9880.534271999999</v>
          </cell>
          <cell r="AK167">
            <v>9.6370000000000005</v>
          </cell>
        </row>
        <row r="168">
          <cell r="A168" t="str">
            <v>Swaziland</v>
          </cell>
          <cell r="B168" t="str">
            <v>AFR</v>
          </cell>
          <cell r="C168">
            <v>2015</v>
          </cell>
          <cell r="D168">
            <v>173.392</v>
          </cell>
          <cell r="E168">
            <v>159.70400000000001</v>
          </cell>
          <cell r="F168">
            <v>147.65100000000001</v>
          </cell>
          <cell r="G168">
            <v>147.37100000000001</v>
          </cell>
          <cell r="H168">
            <v>149.81100000000001</v>
          </cell>
          <cell r="I168">
            <v>134.10499999999999</v>
          </cell>
          <cell r="J168">
            <v>95.759</v>
          </cell>
          <cell r="K168">
            <v>61.762</v>
          </cell>
          <cell r="L168">
            <v>44.570999999999998</v>
          </cell>
          <cell r="M168">
            <v>38.036000000000001</v>
          </cell>
          <cell r="N168">
            <v>33.540999999999997</v>
          </cell>
          <cell r="O168">
            <v>29.933</v>
          </cell>
          <cell r="P168">
            <v>25.224</v>
          </cell>
          <cell r="Q168">
            <v>19.27</v>
          </cell>
          <cell r="R168">
            <v>13.122</v>
          </cell>
          <cell r="S168">
            <v>8.1679999999999993</v>
          </cell>
          <cell r="T168">
            <v>3.8380000000000001</v>
          </cell>
          <cell r="U168">
            <v>1.3480000000000001</v>
          </cell>
          <cell r="V168">
            <v>0.318</v>
          </cell>
          <cell r="W168">
            <v>4.2999999999999997E-2</v>
          </cell>
          <cell r="X168">
            <v>3.0000000000000001E-3</v>
          </cell>
          <cell r="Y168">
            <v>1286.9699999999996</v>
          </cell>
          <cell r="Z168">
            <v>17.338999999999999</v>
          </cell>
          <cell r="AA168">
            <v>17.338999999999999</v>
          </cell>
          <cell r="AB168">
            <v>34.677999999999997</v>
          </cell>
          <cell r="AC168">
            <v>104.035</v>
          </cell>
          <cell r="AD168">
            <v>307.35500000000002</v>
          </cell>
          <cell r="AE168">
            <v>671.41499999999996</v>
          </cell>
          <cell r="AF168">
            <v>88.697999999999993</v>
          </cell>
          <cell r="AG168">
            <v>46.11</v>
          </cell>
          <cell r="AH168">
            <v>1286.9690000000001</v>
          </cell>
          <cell r="AI168">
            <v>29.747</v>
          </cell>
          <cell r="AJ168">
            <v>38283.466843000002</v>
          </cell>
          <cell r="AK168">
            <v>34.678399999999996</v>
          </cell>
        </row>
        <row r="169">
          <cell r="A169" t="str">
            <v>Sweden</v>
          </cell>
          <cell r="B169" t="str">
            <v>EUR</v>
          </cell>
          <cell r="C169">
            <v>2015</v>
          </cell>
          <cell r="D169">
            <v>590.06100000000004</v>
          </cell>
          <cell r="E169">
            <v>581.03300000000002</v>
          </cell>
          <cell r="F169">
            <v>519.26800000000003</v>
          </cell>
          <cell r="G169">
            <v>505.39100000000002</v>
          </cell>
          <cell r="H169">
            <v>697.56799999999998</v>
          </cell>
          <cell r="I169">
            <v>656.91600000000005</v>
          </cell>
          <cell r="J169">
            <v>610.14400000000001</v>
          </cell>
          <cell r="K169">
            <v>598.67700000000002</v>
          </cell>
          <cell r="L169">
            <v>630.39800000000002</v>
          </cell>
          <cell r="M169">
            <v>706.13699999999994</v>
          </cell>
          <cell r="N169">
            <v>607.25199999999995</v>
          </cell>
          <cell r="O169">
            <v>579.09299999999996</v>
          </cell>
          <cell r="P169">
            <v>547.27300000000002</v>
          </cell>
          <cell r="Q169">
            <v>639.23599999999999</v>
          </cell>
          <cell r="R169">
            <v>481.20100000000002</v>
          </cell>
          <cell r="S169">
            <v>330.96199999999999</v>
          </cell>
          <cell r="T169">
            <v>240.40100000000001</v>
          </cell>
          <cell r="U169">
            <v>162.136</v>
          </cell>
          <cell r="V169">
            <v>77.015000000000001</v>
          </cell>
          <cell r="W169">
            <v>17.437999999999999</v>
          </cell>
          <cell r="X169">
            <v>1.8260000000000001</v>
          </cell>
          <cell r="Y169">
            <v>9779.4259999999995</v>
          </cell>
          <cell r="Z169">
            <v>59.006</v>
          </cell>
          <cell r="AA169">
            <v>59.006</v>
          </cell>
          <cell r="AB169">
            <v>118.012</v>
          </cell>
          <cell r="AC169">
            <v>354.03699999999998</v>
          </cell>
          <cell r="AD169">
            <v>1100.3009999999999</v>
          </cell>
          <cell r="AE169">
            <v>4405.2309999999998</v>
          </cell>
          <cell r="AF169">
            <v>1733.6179999999999</v>
          </cell>
          <cell r="AG169">
            <v>1950.2149999999999</v>
          </cell>
          <cell r="AH169">
            <v>9779.4259999999995</v>
          </cell>
          <cell r="AI169">
            <v>11.9</v>
          </cell>
          <cell r="AJ169">
            <v>116375.1694</v>
          </cell>
          <cell r="AK169">
            <v>118.01220000000001</v>
          </cell>
        </row>
        <row r="170">
          <cell r="A170" t="str">
            <v>Switzerland</v>
          </cell>
          <cell r="B170" t="str">
            <v>EUR</v>
          </cell>
          <cell r="C170">
            <v>2015</v>
          </cell>
          <cell r="D170">
            <v>423.17500000000001</v>
          </cell>
          <cell r="E170">
            <v>405.36599999999999</v>
          </cell>
          <cell r="F170">
            <v>397.61599999999999</v>
          </cell>
          <cell r="G170">
            <v>435.01600000000002</v>
          </cell>
          <cell r="H170">
            <v>509.51600000000002</v>
          </cell>
          <cell r="I170">
            <v>557.22699999999998</v>
          </cell>
          <cell r="J170">
            <v>591.61300000000006</v>
          </cell>
          <cell r="K170">
            <v>557.62400000000002</v>
          </cell>
          <cell r="L170">
            <v>589.30700000000002</v>
          </cell>
          <cell r="M170">
            <v>677.38400000000001</v>
          </cell>
          <cell r="N170">
            <v>651.47</v>
          </cell>
          <cell r="O170">
            <v>548.05899999999997</v>
          </cell>
          <cell r="P170">
            <v>458.05799999999999</v>
          </cell>
          <cell r="Q170">
            <v>445.1</v>
          </cell>
          <cell r="R170">
            <v>362.20800000000003</v>
          </cell>
          <cell r="S170">
            <v>273.22399999999999</v>
          </cell>
          <cell r="T170">
            <v>209.059</v>
          </cell>
          <cell r="U170">
            <v>136.12100000000001</v>
          </cell>
          <cell r="V170">
            <v>57.859000000000002</v>
          </cell>
          <cell r="W170">
            <v>12.047000000000001</v>
          </cell>
          <cell r="X170">
            <v>1.6140000000000001</v>
          </cell>
          <cell r="Y170">
            <v>8298.6630000000005</v>
          </cell>
          <cell r="Z170">
            <v>42.317999999999998</v>
          </cell>
          <cell r="AA170">
            <v>42.317999999999998</v>
          </cell>
          <cell r="AB170">
            <v>84.635000000000005</v>
          </cell>
          <cell r="AC170">
            <v>253.905</v>
          </cell>
          <cell r="AD170">
            <v>802.98199999999997</v>
          </cell>
          <cell r="AE170">
            <v>3917.6869999999999</v>
          </cell>
          <cell r="AF170">
            <v>1657.587</v>
          </cell>
          <cell r="AG170">
            <v>1497.232</v>
          </cell>
          <cell r="AH170">
            <v>8298.6639999999989</v>
          </cell>
          <cell r="AI170">
            <v>10.199999999999999</v>
          </cell>
          <cell r="AJ170">
            <v>84646.372799999983</v>
          </cell>
          <cell r="AK170">
            <v>84.635000000000005</v>
          </cell>
        </row>
        <row r="171">
          <cell r="A171" t="str">
            <v>Syrian Arab Republic</v>
          </cell>
          <cell r="B171" t="str">
            <v>EMR</v>
          </cell>
          <cell r="C171">
            <v>2015</v>
          </cell>
          <cell r="D171">
            <v>2191.6039999999998</v>
          </cell>
          <cell r="E171">
            <v>2342.0390000000002</v>
          </cell>
          <cell r="F171">
            <v>2334.9549999999999</v>
          </cell>
          <cell r="G171">
            <v>2134.355</v>
          </cell>
          <cell r="H171">
            <v>1563.306</v>
          </cell>
          <cell r="I171">
            <v>1376.1880000000001</v>
          </cell>
          <cell r="J171">
            <v>1312.2550000000001</v>
          </cell>
          <cell r="K171">
            <v>1114.825</v>
          </cell>
          <cell r="L171">
            <v>900.80399999999997</v>
          </cell>
          <cell r="M171">
            <v>785.81700000000001</v>
          </cell>
          <cell r="N171">
            <v>699.00400000000002</v>
          </cell>
          <cell r="O171">
            <v>555.87400000000002</v>
          </cell>
          <cell r="P171">
            <v>439.39400000000001</v>
          </cell>
          <cell r="Q171">
            <v>277.61200000000002</v>
          </cell>
          <cell r="R171">
            <v>207.66900000000001</v>
          </cell>
          <cell r="S171">
            <v>138.99299999999999</v>
          </cell>
          <cell r="T171">
            <v>85.635999999999996</v>
          </cell>
          <cell r="U171">
            <v>32.777999999999999</v>
          </cell>
          <cell r="V171">
            <v>7.8689999999999998</v>
          </cell>
          <cell r="W171">
            <v>1.323</v>
          </cell>
          <cell r="X171">
            <v>0.113</v>
          </cell>
          <cell r="Y171">
            <v>18502.413</v>
          </cell>
          <cell r="Z171">
            <v>219.16</v>
          </cell>
          <cell r="AA171">
            <v>219.16</v>
          </cell>
          <cell r="AB171">
            <v>438.32100000000003</v>
          </cell>
          <cell r="AC171">
            <v>1314.962</v>
          </cell>
          <cell r="AD171">
            <v>4676.9939999999997</v>
          </cell>
          <cell r="AE171">
            <v>9187.5499999999993</v>
          </cell>
          <cell r="AF171">
            <v>1694.2719999999999</v>
          </cell>
          <cell r="AG171">
            <v>751.99300000000005</v>
          </cell>
          <cell r="AH171">
            <v>18502.411999999997</v>
          </cell>
          <cell r="AI171">
            <v>23.079000000000001</v>
          </cell>
          <cell r="AJ171">
            <v>427017.16654799995</v>
          </cell>
          <cell r="AK171">
            <v>438.32079999999996</v>
          </cell>
        </row>
        <row r="172">
          <cell r="A172" t="str">
            <v>Tajikistan</v>
          </cell>
          <cell r="B172" t="str">
            <v>EUR</v>
          </cell>
          <cell r="C172">
            <v>2015</v>
          </cell>
          <cell r="D172">
            <v>1175.607</v>
          </cell>
          <cell r="E172">
            <v>941.05200000000002</v>
          </cell>
          <cell r="F172">
            <v>838.21100000000001</v>
          </cell>
          <cell r="G172">
            <v>868.72799999999995</v>
          </cell>
          <cell r="H172">
            <v>846.62900000000002</v>
          </cell>
          <cell r="I172">
            <v>839.84699999999998</v>
          </cell>
          <cell r="J172">
            <v>615.91700000000003</v>
          </cell>
          <cell r="K172">
            <v>480.24900000000002</v>
          </cell>
          <cell r="L172">
            <v>429.96499999999997</v>
          </cell>
          <cell r="M172">
            <v>387.935</v>
          </cell>
          <cell r="N172">
            <v>370.68200000000002</v>
          </cell>
          <cell r="O172">
            <v>261.697</v>
          </cell>
          <cell r="P172">
            <v>170.34700000000001</v>
          </cell>
          <cell r="Q172">
            <v>81.031000000000006</v>
          </cell>
          <cell r="R172">
            <v>66.566000000000003</v>
          </cell>
          <cell r="S172">
            <v>56.012999999999998</v>
          </cell>
          <cell r="T172">
            <v>28.085000000000001</v>
          </cell>
          <cell r="U172">
            <v>16.788</v>
          </cell>
          <cell r="V172">
            <v>5.4729999999999999</v>
          </cell>
          <cell r="W172">
            <v>0.745</v>
          </cell>
          <cell r="X172">
            <v>0.28799999999999998</v>
          </cell>
          <cell r="Y172">
            <v>8481.8550000000032</v>
          </cell>
          <cell r="Z172">
            <v>117.56100000000001</v>
          </cell>
          <cell r="AA172">
            <v>117.56100000000001</v>
          </cell>
          <cell r="AB172">
            <v>235.12100000000001</v>
          </cell>
          <cell r="AC172">
            <v>705.36400000000003</v>
          </cell>
          <cell r="AD172">
            <v>1779.2629999999999</v>
          </cell>
          <cell r="AE172">
            <v>4469.2700000000004</v>
          </cell>
          <cell r="AF172">
            <v>802.726</v>
          </cell>
          <cell r="AG172">
            <v>254.989</v>
          </cell>
          <cell r="AH172">
            <v>8481.8549999999996</v>
          </cell>
          <cell r="AI172">
            <v>30.591999999999999</v>
          </cell>
          <cell r="AJ172">
            <v>259476.90815999996</v>
          </cell>
          <cell r="AK172">
            <v>235.12139999999999</v>
          </cell>
        </row>
        <row r="173">
          <cell r="A173" t="str">
            <v>TFYR Macedonia</v>
          </cell>
          <cell r="B173" t="str">
            <v>EUR</v>
          </cell>
          <cell r="C173">
            <v>2015</v>
          </cell>
          <cell r="D173">
            <v>115.34</v>
          </cell>
          <cell r="E173">
            <v>112.17100000000001</v>
          </cell>
          <cell r="F173">
            <v>124.851</v>
          </cell>
          <cell r="G173">
            <v>136.422</v>
          </cell>
          <cell r="H173">
            <v>150.83199999999999</v>
          </cell>
          <cell r="I173">
            <v>155.971</v>
          </cell>
          <cell r="J173">
            <v>165.24</v>
          </cell>
          <cell r="K173">
            <v>156.51900000000001</v>
          </cell>
          <cell r="L173">
            <v>149.02000000000001</v>
          </cell>
          <cell r="M173">
            <v>150.29900000000001</v>
          </cell>
          <cell r="N173">
            <v>140.434</v>
          </cell>
          <cell r="O173">
            <v>136.42500000000001</v>
          </cell>
          <cell r="P173">
            <v>128.80500000000001</v>
          </cell>
          <cell r="Q173">
            <v>89.644999999999996</v>
          </cell>
          <cell r="R173">
            <v>67.688000000000002</v>
          </cell>
          <cell r="S173">
            <v>51.991</v>
          </cell>
          <cell r="T173">
            <v>30.271000000000001</v>
          </cell>
          <cell r="U173">
            <v>12.861000000000001</v>
          </cell>
          <cell r="V173">
            <v>3.3170000000000002</v>
          </cell>
          <cell r="W173">
            <v>0.314</v>
          </cell>
          <cell r="X173">
            <v>3.6999999999999998E-2</v>
          </cell>
          <cell r="Y173">
            <v>2078.4529999999995</v>
          </cell>
          <cell r="Z173">
            <v>11.534000000000001</v>
          </cell>
          <cell r="AA173">
            <v>11.534000000000001</v>
          </cell>
          <cell r="AB173">
            <v>23.068000000000001</v>
          </cell>
          <cell r="AC173">
            <v>69.203999999999994</v>
          </cell>
          <cell r="AD173">
            <v>237.02199999999999</v>
          </cell>
          <cell r="AE173">
            <v>1064.3030000000001</v>
          </cell>
          <cell r="AF173">
            <v>405.66399999999999</v>
          </cell>
          <cell r="AG173">
            <v>256.12400000000002</v>
          </cell>
          <cell r="AH173">
            <v>2078.453</v>
          </cell>
          <cell r="AI173">
            <v>11.253</v>
          </cell>
          <cell r="AJ173">
            <v>23388.831609000001</v>
          </cell>
          <cell r="AK173">
            <v>23.068000000000001</v>
          </cell>
        </row>
        <row r="174">
          <cell r="A174" t="str">
            <v>Thailand</v>
          </cell>
          <cell r="B174" t="str">
            <v>SEAR</v>
          </cell>
          <cell r="C174">
            <v>2015</v>
          </cell>
          <cell r="D174">
            <v>3798.9960000000001</v>
          </cell>
          <cell r="E174">
            <v>4035.9789999999998</v>
          </cell>
          <cell r="F174">
            <v>4201.152</v>
          </cell>
          <cell r="G174">
            <v>4402.7139999999999</v>
          </cell>
          <cell r="H174">
            <v>4558.4129999999996</v>
          </cell>
          <cell r="I174">
            <v>4647.9080000000004</v>
          </cell>
          <cell r="J174">
            <v>5026.7179999999998</v>
          </cell>
          <cell r="K174">
            <v>5527.7190000000001</v>
          </cell>
          <cell r="L174">
            <v>5657.0730000000003</v>
          </cell>
          <cell r="M174">
            <v>5627.3779999999997</v>
          </cell>
          <cell r="N174">
            <v>5181.4369999999999</v>
          </cell>
          <cell r="O174">
            <v>4563.3590000000004</v>
          </cell>
          <cell r="P174">
            <v>3613.8969999999999</v>
          </cell>
          <cell r="Q174">
            <v>2531.0160000000001</v>
          </cell>
          <cell r="R174">
            <v>1777.8789999999999</v>
          </cell>
          <cell r="S174">
            <v>1377.98</v>
          </cell>
          <cell r="T174">
            <v>841.37</v>
          </cell>
          <cell r="U174">
            <v>415.50400000000002</v>
          </cell>
          <cell r="V174">
            <v>136.983</v>
          </cell>
          <cell r="W174">
            <v>31.202999999999999</v>
          </cell>
          <cell r="X174">
            <v>4.681</v>
          </cell>
          <cell r="Y174">
            <v>67959.358999999982</v>
          </cell>
          <cell r="Z174">
            <v>379.9</v>
          </cell>
          <cell r="AA174">
            <v>379.9</v>
          </cell>
          <cell r="AB174">
            <v>759.79899999999998</v>
          </cell>
          <cell r="AC174">
            <v>2279.3980000000001</v>
          </cell>
          <cell r="AD174">
            <v>8237.1309999999994</v>
          </cell>
          <cell r="AE174">
            <v>35447.923000000003</v>
          </cell>
          <cell r="AF174">
            <v>13358.692999999999</v>
          </cell>
          <cell r="AG174">
            <v>7116.616</v>
          </cell>
          <cell r="AH174">
            <v>67959.360000000001</v>
          </cell>
          <cell r="AI174">
            <v>10.79</v>
          </cell>
          <cell r="AJ174">
            <v>733281.49439999997</v>
          </cell>
          <cell r="AK174">
            <v>759.79920000000004</v>
          </cell>
        </row>
        <row r="175">
          <cell r="A175" t="str">
            <v>Timor-Leste</v>
          </cell>
          <cell r="B175" t="str">
            <v>SEAR</v>
          </cell>
          <cell r="C175">
            <v>2015</v>
          </cell>
          <cell r="D175">
            <v>203.732</v>
          </cell>
          <cell r="E175">
            <v>149.17400000000001</v>
          </cell>
          <cell r="F175">
            <v>149.565</v>
          </cell>
          <cell r="G175">
            <v>127.215</v>
          </cell>
          <cell r="H175">
            <v>106.98699999999999</v>
          </cell>
          <cell r="I175">
            <v>85.293000000000006</v>
          </cell>
          <cell r="J175">
            <v>70.748000000000005</v>
          </cell>
          <cell r="K175">
            <v>47.093000000000004</v>
          </cell>
          <cell r="L175">
            <v>52.390999999999998</v>
          </cell>
          <cell r="M175">
            <v>44.210999999999999</v>
          </cell>
          <cell r="N175">
            <v>35.655000000000001</v>
          </cell>
          <cell r="O175">
            <v>27.475000000000001</v>
          </cell>
          <cell r="P175">
            <v>19.114999999999998</v>
          </cell>
          <cell r="Q175">
            <v>34.53</v>
          </cell>
          <cell r="R175">
            <v>17.844999999999999</v>
          </cell>
          <cell r="S175">
            <v>8.3089999999999993</v>
          </cell>
          <cell r="T175">
            <v>3.806</v>
          </cell>
          <cell r="U175">
            <v>1.4339999999999999</v>
          </cell>
          <cell r="V175">
            <v>0.16700000000000001</v>
          </cell>
          <cell r="W175">
            <v>1.9E-2</v>
          </cell>
          <cell r="X175">
            <v>1E-3</v>
          </cell>
          <cell r="Y175">
            <v>1184.7649999999996</v>
          </cell>
          <cell r="Z175">
            <v>20.373000000000001</v>
          </cell>
          <cell r="AA175">
            <v>20.373000000000001</v>
          </cell>
          <cell r="AB175">
            <v>40.746000000000002</v>
          </cell>
          <cell r="AC175">
            <v>122.239</v>
          </cell>
          <cell r="AD175">
            <v>298.73899999999998</v>
          </cell>
          <cell r="AE175">
            <v>533.93799999999999</v>
          </cell>
          <cell r="AF175">
            <v>82.245000000000005</v>
          </cell>
          <cell r="AG175">
            <v>66.111000000000004</v>
          </cell>
          <cell r="AH175">
            <v>1184.7639999999999</v>
          </cell>
          <cell r="AI175">
            <v>37.783000000000001</v>
          </cell>
          <cell r="AJ175">
            <v>44763.938212000001</v>
          </cell>
          <cell r="AK175">
            <v>40.746400000000001</v>
          </cell>
        </row>
        <row r="176">
          <cell r="A176" t="str">
            <v>Togo</v>
          </cell>
          <cell r="B176" t="str">
            <v>AFR</v>
          </cell>
          <cell r="C176">
            <v>2015</v>
          </cell>
          <cell r="D176">
            <v>1160.0239999999999</v>
          </cell>
          <cell r="E176">
            <v>1032.923</v>
          </cell>
          <cell r="F176">
            <v>892.44299999999998</v>
          </cell>
          <cell r="G176">
            <v>757.88</v>
          </cell>
          <cell r="H176">
            <v>667.00800000000004</v>
          </cell>
          <cell r="I176">
            <v>594.57899999999995</v>
          </cell>
          <cell r="J176">
            <v>509.666</v>
          </cell>
          <cell r="K176">
            <v>418.99200000000002</v>
          </cell>
          <cell r="L176">
            <v>329.71899999999999</v>
          </cell>
          <cell r="M176">
            <v>255.958</v>
          </cell>
          <cell r="N176">
            <v>201.58799999999999</v>
          </cell>
          <cell r="O176">
            <v>158.58199999999999</v>
          </cell>
          <cell r="P176">
            <v>123.261</v>
          </cell>
          <cell r="Q176">
            <v>91.090999999999994</v>
          </cell>
          <cell r="R176">
            <v>60.423999999999999</v>
          </cell>
          <cell r="S176">
            <v>32.997999999999998</v>
          </cell>
          <cell r="T176">
            <v>13.391999999999999</v>
          </cell>
          <cell r="U176">
            <v>3.5</v>
          </cell>
          <cell r="V176">
            <v>0.50900000000000001</v>
          </cell>
          <cell r="W176">
            <v>0.04</v>
          </cell>
          <cell r="X176">
            <v>1E-3</v>
          </cell>
          <cell r="Y176">
            <v>7304.5780000000004</v>
          </cell>
          <cell r="Z176">
            <v>116.002</v>
          </cell>
          <cell r="AA176">
            <v>116.002</v>
          </cell>
          <cell r="AB176">
            <v>232.005</v>
          </cell>
          <cell r="AC176">
            <v>696.01400000000001</v>
          </cell>
          <cell r="AD176">
            <v>1925.366</v>
          </cell>
          <cell r="AE176">
            <v>3533.8020000000001</v>
          </cell>
          <cell r="AF176">
            <v>483.43099999999998</v>
          </cell>
          <cell r="AG176">
            <v>201.95500000000001</v>
          </cell>
          <cell r="AH176">
            <v>7304.5770000000002</v>
          </cell>
          <cell r="AI176">
            <v>35.569000000000003</v>
          </cell>
          <cell r="AJ176">
            <v>259816.49931300004</v>
          </cell>
          <cell r="AK176">
            <v>232.00479999999999</v>
          </cell>
        </row>
        <row r="177">
          <cell r="A177" t="str">
            <v>Tonga</v>
          </cell>
          <cell r="B177" t="str">
            <v>WPR</v>
          </cell>
          <cell r="C177">
            <v>2015</v>
          </cell>
          <cell r="D177">
            <v>12.91</v>
          </cell>
          <cell r="E177">
            <v>13.304</v>
          </cell>
          <cell r="F177">
            <v>12.818</v>
          </cell>
          <cell r="G177">
            <v>11.488</v>
          </cell>
          <cell r="H177">
            <v>9.5920000000000005</v>
          </cell>
          <cell r="I177">
            <v>6.8209999999999997</v>
          </cell>
          <cell r="J177">
            <v>6.5019999999999998</v>
          </cell>
          <cell r="K177">
            <v>5.9050000000000002</v>
          </cell>
          <cell r="L177">
            <v>5.8079999999999998</v>
          </cell>
          <cell r="M177">
            <v>4.6970000000000001</v>
          </cell>
          <cell r="N177">
            <v>3.871</v>
          </cell>
          <cell r="O177">
            <v>3.794</v>
          </cell>
          <cell r="P177">
            <v>2.4239999999999999</v>
          </cell>
          <cell r="Q177">
            <v>1.9419999999999999</v>
          </cell>
          <cell r="R177">
            <v>1.571</v>
          </cell>
          <cell r="S177">
            <v>1.244</v>
          </cell>
          <cell r="T177">
            <v>0.84499999999999997</v>
          </cell>
          <cell r="U177">
            <v>0.45600000000000002</v>
          </cell>
          <cell r="V177">
            <v>0.14399999999999999</v>
          </cell>
          <cell r="W177">
            <v>0.03</v>
          </cell>
          <cell r="X177">
            <v>4.0000000000000001E-3</v>
          </cell>
          <cell r="Y177">
            <v>106.17</v>
          </cell>
          <cell r="Z177">
            <v>1.2909999999999999</v>
          </cell>
          <cell r="AA177">
            <v>1.2909999999999999</v>
          </cell>
          <cell r="AB177">
            <v>2.5819999999999999</v>
          </cell>
          <cell r="AC177">
            <v>7.7460000000000004</v>
          </cell>
          <cell r="AD177">
            <v>26.122</v>
          </cell>
          <cell r="AE177">
            <v>50.813000000000002</v>
          </cell>
          <cell r="AF177">
            <v>10.089</v>
          </cell>
          <cell r="AG177">
            <v>6.2359999999999998</v>
          </cell>
          <cell r="AH177">
            <v>106.17</v>
          </cell>
          <cell r="AI177">
            <v>24.846</v>
          </cell>
          <cell r="AJ177">
            <v>2637.8998200000001</v>
          </cell>
          <cell r="AK177">
            <v>2.5819999999999999</v>
          </cell>
        </row>
        <row r="178">
          <cell r="A178" t="str">
            <v>Trinidad and Tobago</v>
          </cell>
          <cell r="B178" t="str">
            <v>AMR</v>
          </cell>
          <cell r="C178">
            <v>2015</v>
          </cell>
          <cell r="D178">
            <v>96.102999999999994</v>
          </cell>
          <cell r="E178">
            <v>96.415000000000006</v>
          </cell>
          <cell r="F178">
            <v>90.106999999999999</v>
          </cell>
          <cell r="G178">
            <v>86.411000000000001</v>
          </cell>
          <cell r="H178">
            <v>96.555000000000007</v>
          </cell>
          <cell r="I178">
            <v>116.348</v>
          </cell>
          <cell r="J178">
            <v>127.416</v>
          </cell>
          <cell r="K178">
            <v>102.646</v>
          </cell>
          <cell r="L178">
            <v>92.046999999999997</v>
          </cell>
          <cell r="M178">
            <v>85.218000000000004</v>
          </cell>
          <cell r="N178">
            <v>96.650999999999996</v>
          </cell>
          <cell r="O178">
            <v>80.765000000000001</v>
          </cell>
          <cell r="P178">
            <v>65.397000000000006</v>
          </cell>
          <cell r="Q178">
            <v>48.871000000000002</v>
          </cell>
          <cell r="R178">
            <v>35.069000000000003</v>
          </cell>
          <cell r="S178">
            <v>22.184000000000001</v>
          </cell>
          <cell r="T178">
            <v>12.553000000000001</v>
          </cell>
          <cell r="U178">
            <v>6.431</v>
          </cell>
          <cell r="V178">
            <v>2.2770000000000001</v>
          </cell>
          <cell r="W178">
            <v>0.53400000000000003</v>
          </cell>
          <cell r="X178">
            <v>0.09</v>
          </cell>
          <cell r="Y178">
            <v>1360.0880000000002</v>
          </cell>
          <cell r="Z178">
            <v>9.61</v>
          </cell>
          <cell r="AA178">
            <v>9.61</v>
          </cell>
          <cell r="AB178">
            <v>19.221</v>
          </cell>
          <cell r="AC178">
            <v>57.661999999999999</v>
          </cell>
          <cell r="AD178">
            <v>186.52199999999999</v>
          </cell>
          <cell r="AE178">
            <v>706.64099999999996</v>
          </cell>
          <cell r="AF178">
            <v>242.81299999999999</v>
          </cell>
          <cell r="AG178">
            <v>128.00899999999999</v>
          </cell>
          <cell r="AH178">
            <v>1360.088</v>
          </cell>
          <cell r="AI178">
            <v>14.3</v>
          </cell>
          <cell r="AJ178">
            <v>19449.258399999999</v>
          </cell>
          <cell r="AK178">
            <v>19.220599999999997</v>
          </cell>
        </row>
        <row r="179">
          <cell r="A179" t="str">
            <v>Tunisia</v>
          </cell>
          <cell r="B179" t="str">
            <v>EMR</v>
          </cell>
          <cell r="C179">
            <v>2015</v>
          </cell>
          <cell r="D179">
            <v>982.13499999999999</v>
          </cell>
          <cell r="E179">
            <v>855.72400000000005</v>
          </cell>
          <cell r="F179">
            <v>790.60400000000004</v>
          </cell>
          <cell r="G179">
            <v>827.06600000000003</v>
          </cell>
          <cell r="H179">
            <v>929.32399999999996</v>
          </cell>
          <cell r="I179">
            <v>1017.486</v>
          </cell>
          <cell r="J179">
            <v>965.73299999999995</v>
          </cell>
          <cell r="K179">
            <v>845.19299999999998</v>
          </cell>
          <cell r="L179">
            <v>741.10699999999997</v>
          </cell>
          <cell r="M179">
            <v>742.28</v>
          </cell>
          <cell r="N179">
            <v>674.13300000000004</v>
          </cell>
          <cell r="O179">
            <v>569.20399999999995</v>
          </cell>
          <cell r="P179">
            <v>459.185</v>
          </cell>
          <cell r="Q179">
            <v>286.34500000000003</v>
          </cell>
          <cell r="R179">
            <v>216.215</v>
          </cell>
          <cell r="S179">
            <v>175.215</v>
          </cell>
          <cell r="T179">
            <v>116.419</v>
          </cell>
          <cell r="U179">
            <v>44.64</v>
          </cell>
          <cell r="V179">
            <v>13.429</v>
          </cell>
          <cell r="W179">
            <v>1.911</v>
          </cell>
          <cell r="X179">
            <v>0.20599999999999999</v>
          </cell>
          <cell r="Y179">
            <v>11253.553999999998</v>
          </cell>
          <cell r="Z179">
            <v>98.213999999999999</v>
          </cell>
          <cell r="AA179">
            <v>98.213999999999999</v>
          </cell>
          <cell r="AB179">
            <v>196.42699999999999</v>
          </cell>
          <cell r="AC179">
            <v>589.28099999999995</v>
          </cell>
          <cell r="AD179">
            <v>1646.328</v>
          </cell>
          <cell r="AE179">
            <v>6068.1890000000003</v>
          </cell>
          <cell r="AF179">
            <v>1702.5219999999999</v>
          </cell>
          <cell r="AG179">
            <v>854.38</v>
          </cell>
          <cell r="AH179">
            <v>11253.554999999998</v>
          </cell>
          <cell r="AI179">
            <v>19.2</v>
          </cell>
          <cell r="AJ179">
            <v>216068.25599999996</v>
          </cell>
          <cell r="AK179">
            <v>196.42699999999999</v>
          </cell>
        </row>
        <row r="180">
          <cell r="A180" t="str">
            <v>Turkey</v>
          </cell>
          <cell r="B180" t="str">
            <v>EUR</v>
          </cell>
          <cell r="C180">
            <v>2015</v>
          </cell>
          <cell r="D180">
            <v>6820.8689999999997</v>
          </cell>
          <cell r="E180">
            <v>6670.1840000000002</v>
          </cell>
          <cell r="F180">
            <v>6702.8649999999998</v>
          </cell>
          <cell r="G180">
            <v>6693.7849999999999</v>
          </cell>
          <cell r="H180">
            <v>6356.9260000000004</v>
          </cell>
          <cell r="I180">
            <v>6379.9309999999996</v>
          </cell>
          <cell r="J180">
            <v>6391.2060000000001</v>
          </cell>
          <cell r="K180">
            <v>6024.9359999999997</v>
          </cell>
          <cell r="L180">
            <v>5395.6149999999998</v>
          </cell>
          <cell r="M180">
            <v>4676.585</v>
          </cell>
          <cell r="N180">
            <v>4129.2139999999999</v>
          </cell>
          <cell r="O180">
            <v>3595.58</v>
          </cell>
          <cell r="P180">
            <v>2897.7550000000001</v>
          </cell>
          <cell r="Q180">
            <v>2065.3789999999999</v>
          </cell>
          <cell r="R180">
            <v>1577.3409999999999</v>
          </cell>
          <cell r="S180">
            <v>1157.548</v>
          </cell>
          <cell r="T180">
            <v>758.51900000000001</v>
          </cell>
          <cell r="U180">
            <v>293.37400000000002</v>
          </cell>
          <cell r="V180">
            <v>68.828000000000003</v>
          </cell>
          <cell r="W180">
            <v>8.6240000000000006</v>
          </cell>
          <cell r="X180">
            <v>0.76600000000000001</v>
          </cell>
          <cell r="Y180">
            <v>78665.829999999987</v>
          </cell>
          <cell r="Z180">
            <v>682.08699999999999</v>
          </cell>
          <cell r="AA180">
            <v>682.08699999999999</v>
          </cell>
          <cell r="AB180">
            <v>1364.174</v>
          </cell>
          <cell r="AC180">
            <v>4092.5210000000002</v>
          </cell>
          <cell r="AD180">
            <v>13373.049000000001</v>
          </cell>
          <cell r="AE180">
            <v>41918.983999999997</v>
          </cell>
          <cell r="AF180">
            <v>10622.549000000001</v>
          </cell>
          <cell r="AG180">
            <v>5930.3789999999999</v>
          </cell>
          <cell r="AH180">
            <v>78665.83</v>
          </cell>
          <cell r="AI180">
            <v>16.789000000000001</v>
          </cell>
          <cell r="AJ180">
            <v>1320720.6198700001</v>
          </cell>
          <cell r="AK180">
            <v>1364.1738</v>
          </cell>
        </row>
        <row r="181">
          <cell r="A181" t="str">
            <v>Turkmenistan</v>
          </cell>
          <cell r="B181" t="str">
            <v>EUR</v>
          </cell>
          <cell r="C181">
            <v>2015</v>
          </cell>
          <cell r="D181">
            <v>527.72699999999998</v>
          </cell>
          <cell r="E181">
            <v>497.65600000000001</v>
          </cell>
          <cell r="F181">
            <v>491.23500000000001</v>
          </cell>
          <cell r="G181">
            <v>468.18700000000001</v>
          </cell>
          <cell r="H181">
            <v>553.60900000000004</v>
          </cell>
          <cell r="I181">
            <v>533.46799999999996</v>
          </cell>
          <cell r="J181">
            <v>442.798</v>
          </cell>
          <cell r="K181">
            <v>378.42599999999999</v>
          </cell>
          <cell r="L181">
            <v>330.45499999999998</v>
          </cell>
          <cell r="M181">
            <v>291.46300000000002</v>
          </cell>
          <cell r="N181">
            <v>271.55200000000002</v>
          </cell>
          <cell r="O181">
            <v>218.22800000000001</v>
          </cell>
          <cell r="P181">
            <v>145.42500000000001</v>
          </cell>
          <cell r="Q181">
            <v>85.064999999999998</v>
          </cell>
          <cell r="R181">
            <v>47.628999999999998</v>
          </cell>
          <cell r="S181">
            <v>49.363999999999997</v>
          </cell>
          <cell r="T181">
            <v>24.870999999999999</v>
          </cell>
          <cell r="U181">
            <v>12.518000000000001</v>
          </cell>
          <cell r="V181">
            <v>3.202</v>
          </cell>
          <cell r="W181">
            <v>0.54200000000000004</v>
          </cell>
          <cell r="X181">
            <v>8.2000000000000003E-2</v>
          </cell>
          <cell r="Y181">
            <v>5373.5019999999995</v>
          </cell>
          <cell r="Z181">
            <v>52.773000000000003</v>
          </cell>
          <cell r="AA181">
            <v>52.773000000000003</v>
          </cell>
          <cell r="AB181">
            <v>105.545</v>
          </cell>
          <cell r="AC181">
            <v>316.63600000000002</v>
          </cell>
          <cell r="AD181">
            <v>988.89099999999996</v>
          </cell>
          <cell r="AE181">
            <v>2998.4059999999999</v>
          </cell>
          <cell r="AF181">
            <v>635.20500000000004</v>
          </cell>
          <cell r="AG181">
            <v>223.273</v>
          </cell>
          <cell r="AH181">
            <v>5373.5019999999995</v>
          </cell>
          <cell r="AI181">
            <v>21.103000000000002</v>
          </cell>
          <cell r="AJ181">
            <v>113397.01270599999</v>
          </cell>
          <cell r="AK181">
            <v>105.5454</v>
          </cell>
        </row>
        <row r="182">
          <cell r="A182" t="str">
            <v>Uganda</v>
          </cell>
          <cell r="B182" t="str">
            <v>AFR</v>
          </cell>
          <cell r="C182">
            <v>2015</v>
          </cell>
          <cell r="D182">
            <v>7277.92</v>
          </cell>
          <cell r="E182">
            <v>6227.2860000000001</v>
          </cell>
          <cell r="F182">
            <v>5265.723</v>
          </cell>
          <cell r="G182">
            <v>4337.1040000000003</v>
          </cell>
          <cell r="H182">
            <v>3584.982</v>
          </cell>
          <cell r="I182">
            <v>2907.069</v>
          </cell>
          <cell r="J182">
            <v>2359.2310000000002</v>
          </cell>
          <cell r="K182">
            <v>1863.1869999999999</v>
          </cell>
          <cell r="L182">
            <v>1399.86</v>
          </cell>
          <cell r="M182">
            <v>1011.6609999999999</v>
          </cell>
          <cell r="N182">
            <v>735.68200000000002</v>
          </cell>
          <cell r="O182">
            <v>588.71100000000001</v>
          </cell>
          <cell r="P182">
            <v>502.49400000000003</v>
          </cell>
          <cell r="Q182">
            <v>389.99400000000003</v>
          </cell>
          <cell r="R182">
            <v>281.36599999999999</v>
          </cell>
          <cell r="S182">
            <v>160.24799999999999</v>
          </cell>
          <cell r="T182">
            <v>95.451999999999998</v>
          </cell>
          <cell r="U182">
            <v>35.015000000000001</v>
          </cell>
          <cell r="V182">
            <v>8.2409999999999997</v>
          </cell>
          <cell r="W182">
            <v>1.079</v>
          </cell>
          <cell r="X182">
            <v>7.8E-2</v>
          </cell>
          <cell r="Y182">
            <v>39032.383000000002</v>
          </cell>
          <cell r="Z182">
            <v>727.79200000000003</v>
          </cell>
          <cell r="AA182">
            <v>727.79200000000003</v>
          </cell>
          <cell r="AB182">
            <v>1455.5840000000001</v>
          </cell>
          <cell r="AC182">
            <v>4366.7520000000004</v>
          </cell>
          <cell r="AD182">
            <v>11493.009</v>
          </cell>
          <cell r="AE182">
            <v>17463.094000000001</v>
          </cell>
          <cell r="AF182">
            <v>1826.8869999999999</v>
          </cell>
          <cell r="AG182">
            <v>971.47299999999996</v>
          </cell>
          <cell r="AH182">
            <v>39032.383000000002</v>
          </cell>
          <cell r="AI182">
            <v>42.996000000000002</v>
          </cell>
          <cell r="AJ182">
            <v>1678236.3394680002</v>
          </cell>
          <cell r="AK182">
            <v>1455.5840000000001</v>
          </cell>
        </row>
        <row r="183">
          <cell r="A183" t="str">
            <v>Ukraine</v>
          </cell>
          <cell r="B183" t="str">
            <v>EUR</v>
          </cell>
          <cell r="C183">
            <v>2015</v>
          </cell>
          <cell r="D183">
            <v>2460.8829999999998</v>
          </cell>
          <cell r="E183">
            <v>2393.3249999999998</v>
          </cell>
          <cell r="F183">
            <v>1836.912</v>
          </cell>
          <cell r="G183">
            <v>2117.17</v>
          </cell>
          <cell r="H183">
            <v>2771.1</v>
          </cell>
          <cell r="I183">
            <v>3589.4119999999998</v>
          </cell>
          <cell r="J183">
            <v>3648.884</v>
          </cell>
          <cell r="K183">
            <v>3373.172</v>
          </cell>
          <cell r="L183">
            <v>3169.4639999999999</v>
          </cell>
          <cell r="M183">
            <v>2830.3760000000002</v>
          </cell>
          <cell r="N183">
            <v>3408.0419999999999</v>
          </cell>
          <cell r="O183">
            <v>3107.1120000000001</v>
          </cell>
          <cell r="P183">
            <v>3257.1019999999999</v>
          </cell>
          <cell r="Q183">
            <v>1799.395</v>
          </cell>
          <cell r="R183">
            <v>1666.8030000000001</v>
          </cell>
          <cell r="S183">
            <v>1882.7460000000001</v>
          </cell>
          <cell r="T183">
            <v>809.37800000000004</v>
          </cell>
          <cell r="U183">
            <v>548.58600000000001</v>
          </cell>
          <cell r="V183">
            <v>134.84399999999999</v>
          </cell>
          <cell r="W183">
            <v>16.905999999999999</v>
          </cell>
          <cell r="X183">
            <v>2.153</v>
          </cell>
          <cell r="Y183">
            <v>44823.764999999992</v>
          </cell>
          <cell r="Z183">
            <v>246.08799999999999</v>
          </cell>
          <cell r="AA183">
            <v>246.08799999999999</v>
          </cell>
          <cell r="AB183">
            <v>492.17700000000002</v>
          </cell>
          <cell r="AC183">
            <v>1476.53</v>
          </cell>
          <cell r="AD183">
            <v>4230.2370000000001</v>
          </cell>
          <cell r="AE183">
            <v>21499.578000000001</v>
          </cell>
          <cell r="AF183">
            <v>9772.2559999999994</v>
          </cell>
          <cell r="AG183">
            <v>6860.8109999999997</v>
          </cell>
          <cell r="AH183">
            <v>44823.764999999999</v>
          </cell>
          <cell r="AI183">
            <v>10.8</v>
          </cell>
          <cell r="AJ183">
            <v>484096.66200000001</v>
          </cell>
          <cell r="AK183">
            <v>492.17659999999995</v>
          </cell>
        </row>
        <row r="184">
          <cell r="A184" t="str">
            <v>United Arab Emirates</v>
          </cell>
          <cell r="B184" t="str">
            <v>EMR</v>
          </cell>
          <cell r="C184">
            <v>2015</v>
          </cell>
          <cell r="D184">
            <v>491.34399999999999</v>
          </cell>
          <cell r="E184">
            <v>431.84</v>
          </cell>
          <cell r="F184">
            <v>353.065</v>
          </cell>
          <cell r="G184">
            <v>428.28899999999999</v>
          </cell>
          <cell r="H184">
            <v>734.71799999999996</v>
          </cell>
          <cell r="I184">
            <v>1239.3430000000001</v>
          </cell>
          <cell r="J184">
            <v>1372.1610000000001</v>
          </cell>
          <cell r="K184">
            <v>1314.4960000000001</v>
          </cell>
          <cell r="L184">
            <v>1127.9349999999999</v>
          </cell>
          <cell r="M184">
            <v>726.28700000000003</v>
          </cell>
          <cell r="N184">
            <v>476.13900000000001</v>
          </cell>
          <cell r="O184">
            <v>246.185</v>
          </cell>
          <cell r="P184">
            <v>110.96599999999999</v>
          </cell>
          <cell r="Q184">
            <v>59.195</v>
          </cell>
          <cell r="R184">
            <v>24.027000000000001</v>
          </cell>
          <cell r="S184">
            <v>11.16</v>
          </cell>
          <cell r="T184">
            <v>6.8689999999999998</v>
          </cell>
          <cell r="U184">
            <v>2.016</v>
          </cell>
          <cell r="V184">
            <v>0.80200000000000005</v>
          </cell>
          <cell r="W184">
            <v>0.107</v>
          </cell>
          <cell r="X184">
            <v>1.9E-2</v>
          </cell>
          <cell r="Y184">
            <v>9156.9629999999997</v>
          </cell>
          <cell r="Z184">
            <v>49.134</v>
          </cell>
          <cell r="AA184">
            <v>49.134</v>
          </cell>
          <cell r="AB184">
            <v>98.269000000000005</v>
          </cell>
          <cell r="AC184">
            <v>294.80599999999998</v>
          </cell>
          <cell r="AD184">
            <v>784.90499999999997</v>
          </cell>
          <cell r="AE184">
            <v>6943.2290000000003</v>
          </cell>
          <cell r="AF184">
            <v>833.29</v>
          </cell>
          <cell r="AG184">
            <v>104.19499999999999</v>
          </cell>
          <cell r="AH184">
            <v>9156.9619999999995</v>
          </cell>
          <cell r="AI184">
            <v>10.819000000000001</v>
          </cell>
          <cell r="AJ184">
            <v>99069.171878000008</v>
          </cell>
          <cell r="AK184">
            <v>98.268799999999999</v>
          </cell>
        </row>
        <row r="185">
          <cell r="A185" t="str">
            <v>United Kingdom</v>
          </cell>
          <cell r="B185" t="str">
            <v>EUR</v>
          </cell>
          <cell r="C185">
            <v>2015</v>
          </cell>
          <cell r="D185">
            <v>4057.5459999999998</v>
          </cell>
          <cell r="E185">
            <v>3975.355</v>
          </cell>
          <cell r="F185">
            <v>3469.83</v>
          </cell>
          <cell r="G185">
            <v>3781.7930000000001</v>
          </cell>
          <cell r="H185">
            <v>4227.2839999999997</v>
          </cell>
          <cell r="I185">
            <v>4435.0529999999999</v>
          </cell>
          <cell r="J185">
            <v>4347.8280000000004</v>
          </cell>
          <cell r="K185">
            <v>4024.9859999999999</v>
          </cell>
          <cell r="L185">
            <v>4246.9639999999999</v>
          </cell>
          <cell r="M185">
            <v>4718.0569999999998</v>
          </cell>
          <cell r="N185">
            <v>4650.8509999999997</v>
          </cell>
          <cell r="O185">
            <v>3891.4090000000001</v>
          </cell>
          <cell r="P185">
            <v>3395.087</v>
          </cell>
          <cell r="Q185">
            <v>3661.78</v>
          </cell>
          <cell r="R185">
            <v>2691.3780000000002</v>
          </cell>
          <cell r="S185">
            <v>2102.4169999999999</v>
          </cell>
          <cell r="T185">
            <v>1536.296</v>
          </cell>
          <cell r="U185">
            <v>920.25599999999997</v>
          </cell>
          <cell r="V185">
            <v>455.14800000000002</v>
          </cell>
          <cell r="W185">
            <v>110.265</v>
          </cell>
          <cell r="X185">
            <v>16.227</v>
          </cell>
          <cell r="Y185">
            <v>64715.81</v>
          </cell>
          <cell r="Z185">
            <v>405.755</v>
          </cell>
          <cell r="AA185">
            <v>405.755</v>
          </cell>
          <cell r="AB185">
            <v>811.50900000000001</v>
          </cell>
          <cell r="AC185">
            <v>2434.5279999999998</v>
          </cell>
          <cell r="AD185">
            <v>7445.1850000000004</v>
          </cell>
          <cell r="AE185">
            <v>29781.965</v>
          </cell>
          <cell r="AF185">
            <v>11937.347</v>
          </cell>
          <cell r="AG185">
            <v>11493.767</v>
          </cell>
          <cell r="AH185">
            <v>64715.811000000002</v>
          </cell>
          <cell r="AI185">
            <v>12</v>
          </cell>
          <cell r="AJ185">
            <v>776589.73200000008</v>
          </cell>
          <cell r="AK185">
            <v>811.50919999999996</v>
          </cell>
        </row>
        <row r="186">
          <cell r="A186" t="str">
            <v>United Republic of Tanzania</v>
          </cell>
          <cell r="B186" t="str">
            <v>AFR</v>
          </cell>
          <cell r="C186">
            <v>2015</v>
          </cell>
          <cell r="D186">
            <v>9398.4500000000007</v>
          </cell>
          <cell r="E186">
            <v>8019.3850000000002</v>
          </cell>
          <cell r="F186">
            <v>6750.0959999999995</v>
          </cell>
          <cell r="G186">
            <v>5540.5519999999997</v>
          </cell>
          <cell r="H186">
            <v>4717.5879999999997</v>
          </cell>
          <cell r="I186">
            <v>4005.7460000000001</v>
          </cell>
          <cell r="J186">
            <v>3393.7379999999998</v>
          </cell>
          <cell r="K186">
            <v>2797.683</v>
          </cell>
          <cell r="L186">
            <v>2194.0459999999998</v>
          </cell>
          <cell r="M186">
            <v>1695.1220000000001</v>
          </cell>
          <cell r="N186">
            <v>1329.2260000000001</v>
          </cell>
          <cell r="O186">
            <v>1077.2829999999999</v>
          </cell>
          <cell r="P186">
            <v>839.399</v>
          </cell>
          <cell r="Q186">
            <v>677.85</v>
          </cell>
          <cell r="R186">
            <v>476.52300000000002</v>
          </cell>
          <cell r="S186">
            <v>309.95999999999998</v>
          </cell>
          <cell r="T186">
            <v>163.72200000000001</v>
          </cell>
          <cell r="U186">
            <v>67.563000000000002</v>
          </cell>
          <cell r="V186">
            <v>14.381</v>
          </cell>
          <cell r="W186">
            <v>1.962</v>
          </cell>
          <cell r="X186">
            <v>0.14499999999999999</v>
          </cell>
          <cell r="Y186">
            <v>53470.42</v>
          </cell>
          <cell r="Z186">
            <v>939.84500000000003</v>
          </cell>
          <cell r="AA186">
            <v>939.84500000000003</v>
          </cell>
          <cell r="AB186">
            <v>1879.69</v>
          </cell>
          <cell r="AC186">
            <v>5639.07</v>
          </cell>
          <cell r="AD186">
            <v>14769.481</v>
          </cell>
          <cell r="AE186">
            <v>24344.474999999999</v>
          </cell>
          <cell r="AF186">
            <v>3245.9079999999999</v>
          </cell>
          <cell r="AG186">
            <v>1712.106</v>
          </cell>
          <cell r="AH186">
            <v>53470.420000000006</v>
          </cell>
          <cell r="AI186">
            <v>39.015000000000001</v>
          </cell>
          <cell r="AJ186">
            <v>2086148.4363000002</v>
          </cell>
          <cell r="AK186">
            <v>1879.69</v>
          </cell>
        </row>
        <row r="187">
          <cell r="A187" t="str">
            <v>United States of America</v>
          </cell>
          <cell r="B187" t="str">
            <v>AMR</v>
          </cell>
          <cell r="C187">
            <v>2015</v>
          </cell>
          <cell r="D187">
            <v>19701.274000000001</v>
          </cell>
          <cell r="E187">
            <v>20633.331999999999</v>
          </cell>
          <cell r="F187">
            <v>20642.609</v>
          </cell>
          <cell r="G187">
            <v>20721.295999999998</v>
          </cell>
          <cell r="H187">
            <v>23288.826000000001</v>
          </cell>
          <cell r="I187">
            <v>21990.484</v>
          </cell>
          <cell r="J187">
            <v>22032.293000000001</v>
          </cell>
          <cell r="K187">
            <v>19725.338</v>
          </cell>
          <cell r="L187">
            <v>20795.169000000002</v>
          </cell>
          <cell r="M187">
            <v>20623.545999999998</v>
          </cell>
          <cell r="N187">
            <v>22945.511999999999</v>
          </cell>
          <cell r="O187">
            <v>22129.289000000001</v>
          </cell>
          <cell r="P187">
            <v>18966.991000000002</v>
          </cell>
          <cell r="Q187">
            <v>16028.634</v>
          </cell>
          <cell r="R187">
            <v>11427.606</v>
          </cell>
          <cell r="S187">
            <v>8020.8239999999996</v>
          </cell>
          <cell r="T187">
            <v>5937.915</v>
          </cell>
          <cell r="U187">
            <v>3877.5610000000001</v>
          </cell>
          <cell r="V187">
            <v>1735.7170000000001</v>
          </cell>
          <cell r="W187">
            <v>477.44299999999998</v>
          </cell>
          <cell r="X187">
            <v>71.971999999999994</v>
          </cell>
          <cell r="Y187">
            <v>321773.63100000005</v>
          </cell>
          <cell r="Z187">
            <v>1970.127</v>
          </cell>
          <cell r="AA187">
            <v>1970.127</v>
          </cell>
          <cell r="AB187">
            <v>3940.2550000000001</v>
          </cell>
          <cell r="AC187">
            <v>11820.763999999999</v>
          </cell>
          <cell r="AD187">
            <v>41275.940999999999</v>
          </cell>
          <cell r="AE187">
            <v>149176.95199999999</v>
          </cell>
          <cell r="AF187">
            <v>64041.792000000001</v>
          </cell>
          <cell r="AG187">
            <v>47577.671999999999</v>
          </cell>
          <cell r="AH187">
            <v>321773.63</v>
          </cell>
          <cell r="AI187">
            <v>12.5</v>
          </cell>
          <cell r="AJ187">
            <v>4022170.375</v>
          </cell>
          <cell r="AK187">
            <v>3940.2548000000002</v>
          </cell>
        </row>
        <row r="188">
          <cell r="A188" t="str">
            <v>Uruguay</v>
          </cell>
          <cell r="B188" t="str">
            <v>AMR</v>
          </cell>
          <cell r="C188">
            <v>2015</v>
          </cell>
          <cell r="D188">
            <v>240.761</v>
          </cell>
          <cell r="E188">
            <v>244.60300000000001</v>
          </cell>
          <cell r="F188">
            <v>249.50299999999999</v>
          </cell>
          <cell r="G188">
            <v>257.99799999999999</v>
          </cell>
          <cell r="H188">
            <v>261.63</v>
          </cell>
          <cell r="I188">
            <v>243.096</v>
          </cell>
          <cell r="J188">
            <v>224.63399999999999</v>
          </cell>
          <cell r="K188">
            <v>237.892</v>
          </cell>
          <cell r="L188">
            <v>224.357</v>
          </cell>
          <cell r="M188">
            <v>200.916</v>
          </cell>
          <cell r="N188">
            <v>201.27500000000001</v>
          </cell>
          <cell r="O188">
            <v>188.07499999999999</v>
          </cell>
          <cell r="P188">
            <v>161.48699999999999</v>
          </cell>
          <cell r="Q188">
            <v>139.78200000000001</v>
          </cell>
          <cell r="R188">
            <v>115.93</v>
          </cell>
          <cell r="S188">
            <v>92.58</v>
          </cell>
          <cell r="T188">
            <v>72.855000000000004</v>
          </cell>
          <cell r="U188">
            <v>45.959000000000003</v>
          </cell>
          <cell r="V188">
            <v>20.759</v>
          </cell>
          <cell r="W188">
            <v>6.2969999999999997</v>
          </cell>
          <cell r="X188">
            <v>1.1659999999999999</v>
          </cell>
          <cell r="Y188">
            <v>3431.5550000000003</v>
          </cell>
          <cell r="Z188">
            <v>24.076000000000001</v>
          </cell>
          <cell r="AA188">
            <v>24.076000000000001</v>
          </cell>
          <cell r="AB188">
            <v>48.152000000000001</v>
          </cell>
          <cell r="AC188">
            <v>144.45699999999999</v>
          </cell>
          <cell r="AD188">
            <v>494.10599999999999</v>
          </cell>
          <cell r="AE188">
            <v>1650.5229999999999</v>
          </cell>
          <cell r="AF188">
            <v>550.83699999999999</v>
          </cell>
          <cell r="AG188">
            <v>495.32799999999997</v>
          </cell>
          <cell r="AH188">
            <v>3431.5549999999998</v>
          </cell>
          <cell r="AI188">
            <v>14.257999999999999</v>
          </cell>
          <cell r="AJ188">
            <v>48927.111189999996</v>
          </cell>
          <cell r="AK188">
            <v>48.152200000000001</v>
          </cell>
        </row>
        <row r="189">
          <cell r="A189" t="str">
            <v>Uzbekistan</v>
          </cell>
          <cell r="B189" t="str">
            <v>EUR</v>
          </cell>
          <cell r="C189">
            <v>2015</v>
          </cell>
          <cell r="D189">
            <v>3194.9349999999999</v>
          </cell>
          <cell r="E189">
            <v>2838.3969999999999</v>
          </cell>
          <cell r="F189">
            <v>2492.2660000000001</v>
          </cell>
          <cell r="G189">
            <v>2656.2020000000002</v>
          </cell>
          <cell r="H189">
            <v>2974.4580000000001</v>
          </cell>
          <cell r="I189">
            <v>3005.5250000000001</v>
          </cell>
          <cell r="J189">
            <v>2486.0039999999999</v>
          </cell>
          <cell r="K189">
            <v>2013.404</v>
          </cell>
          <cell r="L189">
            <v>1763.3610000000001</v>
          </cell>
          <cell r="M189">
            <v>1523.597</v>
          </cell>
          <cell r="N189">
            <v>1499.876</v>
          </cell>
          <cell r="O189">
            <v>1227.778</v>
          </cell>
          <cell r="P189">
            <v>825.32500000000005</v>
          </cell>
          <cell r="Q189">
            <v>477.78</v>
          </cell>
          <cell r="R189">
            <v>289.36599999999999</v>
          </cell>
          <cell r="S189">
            <v>319.29300000000001</v>
          </cell>
          <cell r="T189">
            <v>171.511</v>
          </cell>
          <cell r="U189">
            <v>96.445999999999998</v>
          </cell>
          <cell r="V189">
            <v>29.486999999999998</v>
          </cell>
          <cell r="W189">
            <v>6.7140000000000004</v>
          </cell>
          <cell r="X189">
            <v>1.7629999999999999</v>
          </cell>
          <cell r="Y189">
            <v>29893.487999999998</v>
          </cell>
          <cell r="Z189">
            <v>319.49400000000003</v>
          </cell>
          <cell r="AA189">
            <v>319.49400000000003</v>
          </cell>
          <cell r="AB189">
            <v>638.98699999999997</v>
          </cell>
          <cell r="AC189">
            <v>1916.961</v>
          </cell>
          <cell r="AD189">
            <v>5330.6629999999996</v>
          </cell>
          <cell r="AE189">
            <v>16422.550999999999</v>
          </cell>
          <cell r="AF189">
            <v>3552.9789999999998</v>
          </cell>
          <cell r="AG189">
            <v>1392.36</v>
          </cell>
          <cell r="AH189">
            <v>29893.488999999998</v>
          </cell>
          <cell r="AI189">
            <v>23.3</v>
          </cell>
          <cell r="AJ189">
            <v>696518.29369999992</v>
          </cell>
          <cell r="AK189">
            <v>638.98699999999997</v>
          </cell>
        </row>
        <row r="190">
          <cell r="A190" t="str">
            <v>Vanuatu</v>
          </cell>
          <cell r="B190" t="str">
            <v>WPR</v>
          </cell>
          <cell r="C190">
            <v>2015</v>
          </cell>
          <cell r="D190">
            <v>34.768000000000001</v>
          </cell>
          <cell r="E190">
            <v>33.470999999999997</v>
          </cell>
          <cell r="F190">
            <v>28.440999999999999</v>
          </cell>
          <cell r="G190">
            <v>25.872</v>
          </cell>
          <cell r="H190">
            <v>22.622</v>
          </cell>
          <cell r="I190">
            <v>23.06</v>
          </cell>
          <cell r="J190">
            <v>19.887</v>
          </cell>
          <cell r="K190">
            <v>16.190000000000001</v>
          </cell>
          <cell r="L190">
            <v>13.449</v>
          </cell>
          <cell r="M190">
            <v>11.867000000000001</v>
          </cell>
          <cell r="N190">
            <v>10.414</v>
          </cell>
          <cell r="O190">
            <v>7.4850000000000003</v>
          </cell>
          <cell r="P190">
            <v>6.0129999999999999</v>
          </cell>
          <cell r="Q190">
            <v>4.173</v>
          </cell>
          <cell r="R190">
            <v>3.6789999999999998</v>
          </cell>
          <cell r="S190">
            <v>2.0289999999999999</v>
          </cell>
          <cell r="T190">
            <v>0.83399999999999996</v>
          </cell>
          <cell r="U190">
            <v>0.307</v>
          </cell>
          <cell r="V190">
            <v>7.8E-2</v>
          </cell>
          <cell r="W190">
            <v>1.2E-2</v>
          </cell>
          <cell r="X190">
            <v>1E-3</v>
          </cell>
          <cell r="Y190">
            <v>264.65199999999993</v>
          </cell>
          <cell r="Z190">
            <v>3.4769999999999999</v>
          </cell>
          <cell r="AA190">
            <v>3.4769999999999999</v>
          </cell>
          <cell r="AB190">
            <v>6.9539999999999997</v>
          </cell>
          <cell r="AC190">
            <v>20.861000000000001</v>
          </cell>
          <cell r="AD190">
            <v>61.911999999999999</v>
          </cell>
          <cell r="AE190">
            <v>132.947</v>
          </cell>
          <cell r="AF190">
            <v>23.911999999999999</v>
          </cell>
          <cell r="AG190">
            <v>11.113</v>
          </cell>
          <cell r="AH190">
            <v>264.65300000000002</v>
          </cell>
          <cell r="AI190">
            <v>26.466000000000001</v>
          </cell>
          <cell r="AJ190">
            <v>7004.3062980000004</v>
          </cell>
          <cell r="AK190">
            <v>6.9535999999999998</v>
          </cell>
        </row>
        <row r="191">
          <cell r="A191" t="str">
            <v>Venezuela (Bolivarian Republic of)</v>
          </cell>
          <cell r="B191" t="str">
            <v>AMR</v>
          </cell>
          <cell r="C191">
            <v>2015</v>
          </cell>
          <cell r="D191">
            <v>2959.9459999999999</v>
          </cell>
          <cell r="E191">
            <v>2922.8470000000002</v>
          </cell>
          <cell r="F191">
            <v>2860.2620000000002</v>
          </cell>
          <cell r="G191">
            <v>2780.0210000000002</v>
          </cell>
          <cell r="H191">
            <v>2734.5929999999998</v>
          </cell>
          <cell r="I191">
            <v>2661.68</v>
          </cell>
          <cell r="J191">
            <v>2389.8240000000001</v>
          </cell>
          <cell r="K191">
            <v>2151.4639999999999</v>
          </cell>
          <cell r="L191">
            <v>1900.011</v>
          </cell>
          <cell r="M191">
            <v>1841.777</v>
          </cell>
          <cell r="N191">
            <v>1684.191</v>
          </cell>
          <cell r="O191">
            <v>1296.896</v>
          </cell>
          <cell r="P191">
            <v>975.029</v>
          </cell>
          <cell r="Q191">
            <v>729.702</v>
          </cell>
          <cell r="R191">
            <v>517.20299999999997</v>
          </cell>
          <cell r="S191">
            <v>340.548</v>
          </cell>
          <cell r="T191">
            <v>199.30099999999999</v>
          </cell>
          <cell r="U191">
            <v>100.63</v>
          </cell>
          <cell r="V191">
            <v>42.936999999999998</v>
          </cell>
          <cell r="W191">
            <v>15.17</v>
          </cell>
          <cell r="X191">
            <v>4.0510000000000002</v>
          </cell>
          <cell r="Y191">
            <v>31108.083000000002</v>
          </cell>
          <cell r="Z191">
            <v>295.995</v>
          </cell>
          <cell r="AA191">
            <v>295.995</v>
          </cell>
          <cell r="AB191">
            <v>591.98900000000003</v>
          </cell>
          <cell r="AC191">
            <v>1775.9680000000001</v>
          </cell>
          <cell r="AD191">
            <v>5783.1090000000004</v>
          </cell>
          <cell r="AE191">
            <v>16459.37</v>
          </cell>
          <cell r="AF191">
            <v>3956.116</v>
          </cell>
          <cell r="AG191">
            <v>1949.5419999999999</v>
          </cell>
          <cell r="AH191">
            <v>31108.084000000003</v>
          </cell>
          <cell r="AI191">
            <v>19.556000000000001</v>
          </cell>
          <cell r="AJ191">
            <v>608349.69070400007</v>
          </cell>
          <cell r="AK191">
            <v>591.98919999999998</v>
          </cell>
        </row>
        <row r="192">
          <cell r="A192" t="str">
            <v>Viet Nam</v>
          </cell>
          <cell r="B192" t="str">
            <v>WPR</v>
          </cell>
          <cell r="C192">
            <v>2015</v>
          </cell>
          <cell r="D192">
            <v>7740.8450000000003</v>
          </cell>
          <cell r="E192">
            <v>7221.24</v>
          </cell>
          <cell r="F192">
            <v>6614.674</v>
          </cell>
          <cell r="G192">
            <v>6972.8580000000002</v>
          </cell>
          <cell r="H192">
            <v>8803.3150000000005</v>
          </cell>
          <cell r="I192">
            <v>8664.2279999999992</v>
          </cell>
          <cell r="J192">
            <v>7932.674</v>
          </cell>
          <cell r="K192">
            <v>7146.3329999999996</v>
          </cell>
          <cell r="L192">
            <v>6640.0060000000003</v>
          </cell>
          <cell r="M192">
            <v>6004.7979999999998</v>
          </cell>
          <cell r="N192">
            <v>5467.3620000000001</v>
          </cell>
          <cell r="O192">
            <v>4625.9409999999998</v>
          </cell>
          <cell r="P192">
            <v>3314.4850000000001</v>
          </cell>
          <cell r="Q192">
            <v>1894.027</v>
          </cell>
          <cell r="R192">
            <v>1369.6959999999999</v>
          </cell>
          <cell r="S192">
            <v>1158.511</v>
          </cell>
          <cell r="T192">
            <v>957.19899999999996</v>
          </cell>
          <cell r="U192">
            <v>541.43799999999999</v>
          </cell>
          <cell r="V192">
            <v>265.60300000000001</v>
          </cell>
          <cell r="W192">
            <v>88.53</v>
          </cell>
          <cell r="X192">
            <v>23.838000000000001</v>
          </cell>
          <cell r="Y192">
            <v>93447.600999999981</v>
          </cell>
          <cell r="Z192">
            <v>774.08500000000004</v>
          </cell>
          <cell r="AA192">
            <v>774.08500000000004</v>
          </cell>
          <cell r="AB192">
            <v>1548.1690000000001</v>
          </cell>
          <cell r="AC192">
            <v>4644.5069999999996</v>
          </cell>
          <cell r="AD192">
            <v>13835.914000000001</v>
          </cell>
          <cell r="AE192">
            <v>52164.212</v>
          </cell>
          <cell r="AF192">
            <v>13407.788</v>
          </cell>
          <cell r="AG192">
            <v>6298.8419999999996</v>
          </cell>
          <cell r="AH192">
            <v>93447.602000000014</v>
          </cell>
          <cell r="AI192">
            <v>17.157</v>
          </cell>
          <cell r="AJ192">
            <v>1603280.5075140002</v>
          </cell>
          <cell r="AK192">
            <v>1548.1690000000001</v>
          </cell>
        </row>
        <row r="193">
          <cell r="A193" t="str">
            <v>Yemen</v>
          </cell>
          <cell r="B193" t="str">
            <v>EMR</v>
          </cell>
          <cell r="C193">
            <v>2015</v>
          </cell>
          <cell r="D193">
            <v>3924.578</v>
          </cell>
          <cell r="E193">
            <v>3616.0430000000001</v>
          </cell>
          <cell r="F193">
            <v>3263.049</v>
          </cell>
          <cell r="G193">
            <v>3019.6010000000001</v>
          </cell>
          <cell r="H193">
            <v>2909.038</v>
          </cell>
          <cell r="I193">
            <v>2417.402</v>
          </cell>
          <cell r="J193">
            <v>1906.538</v>
          </cell>
          <cell r="K193">
            <v>1450.58</v>
          </cell>
          <cell r="L193">
            <v>997.52</v>
          </cell>
          <cell r="M193">
            <v>785.505</v>
          </cell>
          <cell r="N193">
            <v>678.69</v>
          </cell>
          <cell r="O193">
            <v>609.58600000000001</v>
          </cell>
          <cell r="P193">
            <v>506.267</v>
          </cell>
          <cell r="Q193">
            <v>349.33699999999999</v>
          </cell>
          <cell r="R193">
            <v>210.27199999999999</v>
          </cell>
          <cell r="S193">
            <v>106.423</v>
          </cell>
          <cell r="T193">
            <v>54.823</v>
          </cell>
          <cell r="U193">
            <v>21.097999999999999</v>
          </cell>
          <cell r="V193">
            <v>5.07</v>
          </cell>
          <cell r="W193">
            <v>0.71899999999999997</v>
          </cell>
          <cell r="X193">
            <v>7.5999999999999998E-2</v>
          </cell>
          <cell r="Y193">
            <v>26832.215000000007</v>
          </cell>
          <cell r="Z193">
            <v>392.45800000000003</v>
          </cell>
          <cell r="AA193">
            <v>392.45800000000003</v>
          </cell>
          <cell r="AB193">
            <v>784.91600000000005</v>
          </cell>
          <cell r="AC193">
            <v>2354.7469999999998</v>
          </cell>
          <cell r="AD193">
            <v>6879.0919999999996</v>
          </cell>
          <cell r="AE193">
            <v>13486.183999999999</v>
          </cell>
          <cell r="AF193">
            <v>1794.5429999999999</v>
          </cell>
          <cell r="AG193">
            <v>747.81799999999998</v>
          </cell>
          <cell r="AH193">
            <v>26832.215999999997</v>
          </cell>
          <cell r="AI193">
            <v>32.417999999999999</v>
          </cell>
          <cell r="AJ193">
            <v>869846.77828799991</v>
          </cell>
          <cell r="AK193">
            <v>784.91560000000004</v>
          </cell>
        </row>
        <row r="194">
          <cell r="A194" t="str">
            <v>Zambia</v>
          </cell>
          <cell r="B194" t="str">
            <v>AFR</v>
          </cell>
          <cell r="C194">
            <v>2015</v>
          </cell>
          <cell r="D194">
            <v>2850.8040000000001</v>
          </cell>
          <cell r="E194">
            <v>2487.5529999999999</v>
          </cell>
          <cell r="F194">
            <v>2105.2600000000002</v>
          </cell>
          <cell r="G194">
            <v>1757.7550000000001</v>
          </cell>
          <cell r="H194">
            <v>1492.326</v>
          </cell>
          <cell r="I194">
            <v>1280.3030000000001</v>
          </cell>
          <cell r="J194">
            <v>1045.9690000000001</v>
          </cell>
          <cell r="K194">
            <v>853.55399999999997</v>
          </cell>
          <cell r="L194">
            <v>628.86800000000005</v>
          </cell>
          <cell r="M194">
            <v>444.52300000000002</v>
          </cell>
          <cell r="N194">
            <v>320.15899999999999</v>
          </cell>
          <cell r="O194">
            <v>254.97</v>
          </cell>
          <cell r="P194">
            <v>218.18199999999999</v>
          </cell>
          <cell r="Q194">
            <v>184.49600000000001</v>
          </cell>
          <cell r="R194">
            <v>135.929</v>
          </cell>
          <cell r="S194">
            <v>86.347999999999999</v>
          </cell>
          <cell r="T194">
            <v>43.965000000000003</v>
          </cell>
          <cell r="U194">
            <v>16.300999999999998</v>
          </cell>
          <cell r="V194">
            <v>3.9279999999999999</v>
          </cell>
          <cell r="W194">
            <v>0.53400000000000003</v>
          </cell>
          <cell r="X194">
            <v>0.04</v>
          </cell>
          <cell r="Y194">
            <v>16211.767</v>
          </cell>
          <cell r="Z194">
            <v>285.08</v>
          </cell>
          <cell r="AA194">
            <v>285.08</v>
          </cell>
          <cell r="AB194">
            <v>570.16099999999994</v>
          </cell>
          <cell r="AC194">
            <v>1710.482</v>
          </cell>
          <cell r="AD194">
            <v>4592.8130000000001</v>
          </cell>
          <cell r="AE194">
            <v>7503.2979999999998</v>
          </cell>
          <cell r="AF194">
            <v>793.31100000000004</v>
          </cell>
          <cell r="AG194">
            <v>471.541</v>
          </cell>
          <cell r="AH194">
            <v>16211.766</v>
          </cell>
          <cell r="AI194">
            <v>40.052</v>
          </cell>
          <cell r="AJ194">
            <v>649313.651832</v>
          </cell>
          <cell r="AK194">
            <v>570.16079999999999</v>
          </cell>
        </row>
        <row r="195">
          <cell r="A195" t="str">
            <v>Zimbabwe</v>
          </cell>
          <cell r="B195" t="str">
            <v>AFR</v>
          </cell>
          <cell r="C195">
            <v>2015</v>
          </cell>
          <cell r="D195">
            <v>2504.6819999999998</v>
          </cell>
          <cell r="E195">
            <v>2151.1419999999998</v>
          </cell>
          <cell r="F195">
            <v>1834.9739999999999</v>
          </cell>
          <cell r="G195">
            <v>1668.5409999999999</v>
          </cell>
          <cell r="H195">
            <v>1592.7560000000001</v>
          </cell>
          <cell r="I195">
            <v>1477.377</v>
          </cell>
          <cell r="J195">
            <v>1256.2950000000001</v>
          </cell>
          <cell r="K195">
            <v>897.55799999999999</v>
          </cell>
          <cell r="L195">
            <v>573.56799999999998</v>
          </cell>
          <cell r="M195">
            <v>389.70499999999998</v>
          </cell>
          <cell r="N195">
            <v>309.15199999999999</v>
          </cell>
          <cell r="O195">
            <v>261.28399999999999</v>
          </cell>
          <cell r="P195">
            <v>223.16900000000001</v>
          </cell>
          <cell r="Q195">
            <v>153.79900000000001</v>
          </cell>
          <cell r="R195">
            <v>135.053</v>
          </cell>
          <cell r="S195">
            <v>91.492999999999995</v>
          </cell>
          <cell r="T195">
            <v>52.279000000000003</v>
          </cell>
          <cell r="U195">
            <v>22.65</v>
          </cell>
          <cell r="V195">
            <v>6.0679999999999996</v>
          </cell>
          <cell r="W195">
            <v>1.113</v>
          </cell>
          <cell r="X195">
            <v>9.2999999999999999E-2</v>
          </cell>
          <cell r="Y195">
            <v>15602.751</v>
          </cell>
          <cell r="Z195">
            <v>250.46799999999999</v>
          </cell>
          <cell r="AA195">
            <v>250.46799999999999</v>
          </cell>
          <cell r="AB195">
            <v>500.93599999999998</v>
          </cell>
          <cell r="AC195">
            <v>1502.809</v>
          </cell>
          <cell r="AD195">
            <v>3986.116</v>
          </cell>
          <cell r="AE195">
            <v>7855.8</v>
          </cell>
          <cell r="AF195">
            <v>793.60500000000002</v>
          </cell>
          <cell r="AG195">
            <v>462.548</v>
          </cell>
          <cell r="AH195">
            <v>15602.750000000002</v>
          </cell>
          <cell r="AI195">
            <v>35.189</v>
          </cell>
          <cell r="AJ195">
            <v>549045.16975000012</v>
          </cell>
          <cell r="AK195">
            <v>500.93639999999994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Vaccine eff &amp; cost"/>
      <sheetName val="Effectiveness calculation"/>
      <sheetName val="Sheet1"/>
      <sheetName val="Instructions"/>
      <sheetName val="Inputs"/>
      <sheetName val="Costs"/>
      <sheetName val="LY QALY calc"/>
      <sheetName val="Ontario Resp"/>
      <sheetName val="Ratio Canada US calc"/>
      <sheetName val="Simulation Canada"/>
      <sheetName val="Distribution"/>
      <sheetName val="Vaccine eff"/>
      <sheetName val="Outcome rates"/>
      <sheetName val="Results"/>
      <sheetName val="DSA-Inputs"/>
      <sheetName val="DSA"/>
      <sheetName val="torTPP"/>
      <sheetName val="torSP"/>
      <sheetName val="Threshold"/>
      <sheetName val="Threshold_Chart"/>
      <sheetName val="TornadoTPP"/>
      <sheetName val="TornadoSP"/>
      <sheetName val="PSA-Inputs"/>
      <sheetName val="PSA-Outputs"/>
      <sheetName val="CEplaneTPP"/>
      <sheetName val="CEplaneSP"/>
      <sheetName val="CEAC"/>
      <sheetName val="CEA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1">
          <cell r="E51">
            <v>62791.94407389441</v>
          </cell>
        </row>
        <row r="53">
          <cell r="E53">
            <v>94248.102382800556</v>
          </cell>
        </row>
      </sheetData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>
        <row r="6">
          <cell r="B6">
            <v>7178036.2921107253</v>
          </cell>
        </row>
      </sheetData>
      <sheetData sheetId="25" refreshError="1"/>
      <sheetData sheetId="26" refreshError="1"/>
      <sheetData sheetId="27" refreshError="1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tabColor rgb="FF00FFCC"/>
  </sheetPr>
  <dimension ref="B1:AJ1027"/>
  <sheetViews>
    <sheetView tabSelected="1" zoomScale="40" zoomScaleNormal="40" workbookViewId="0">
      <selection activeCell="C11" sqref="C11"/>
    </sheetView>
  </sheetViews>
  <sheetFormatPr defaultColWidth="9.109375" defaultRowHeight="14.4" x14ac:dyDescent="0.3"/>
  <cols>
    <col min="2" max="2" width="31" customWidth="1"/>
    <col min="3" max="3" width="14.44140625" customWidth="1"/>
    <col min="4" max="4" width="13.88671875" customWidth="1"/>
    <col min="5" max="5" width="14.44140625" bestFit="1" customWidth="1"/>
    <col min="6" max="6" width="42.88671875" customWidth="1"/>
    <col min="7" max="7" width="10.88671875" bestFit="1" customWidth="1"/>
    <col min="8" max="8" width="12.109375" bestFit="1" customWidth="1"/>
    <col min="9" max="9" width="19.109375" customWidth="1"/>
    <col min="10" max="10" width="15.33203125" bestFit="1" customWidth="1"/>
    <col min="11" max="11" width="19.109375" style="36" customWidth="1"/>
    <col min="12" max="12" width="19.109375" style="44" customWidth="1"/>
    <col min="13" max="13" width="19.109375" style="36" customWidth="1"/>
    <col min="14" max="14" width="19.109375" style="54" customWidth="1"/>
    <col min="16" max="16" width="9.109375" style="52"/>
    <col min="18" max="19" width="16" bestFit="1" customWidth="1"/>
    <col min="20" max="20" width="16" customWidth="1"/>
    <col min="21" max="21" width="14.6640625" bestFit="1" customWidth="1"/>
    <col min="22" max="22" width="18" bestFit="1" customWidth="1"/>
    <col min="23" max="24" width="18" customWidth="1"/>
    <col min="25" max="25" width="17.44140625" bestFit="1" customWidth="1"/>
    <col min="26" max="26" width="8.33203125" customWidth="1"/>
    <col min="27" max="27" width="18" bestFit="1" customWidth="1"/>
    <col min="28" max="28" width="17.44140625" bestFit="1" customWidth="1"/>
    <col min="29" max="29" width="10.88671875" customWidth="1"/>
    <col min="33" max="33" width="9.109375" style="52"/>
    <col min="35" max="36" width="11.109375" bestFit="1" customWidth="1"/>
  </cols>
  <sheetData>
    <row r="1" spans="2:36" s="60" customFormat="1" ht="26.4" customHeight="1" x14ac:dyDescent="0.4">
      <c r="B1" s="64" t="s">
        <v>40</v>
      </c>
      <c r="I1" s="61" t="s">
        <v>41</v>
      </c>
      <c r="J1" s="62">
        <v>13.25</v>
      </c>
      <c r="L1" s="63"/>
    </row>
    <row r="2" spans="2:36" x14ac:dyDescent="0.3">
      <c r="K2" s="54"/>
      <c r="L2" s="59"/>
      <c r="M2" s="54"/>
      <c r="AI2" t="s">
        <v>42</v>
      </c>
    </row>
    <row r="3" spans="2:36" x14ac:dyDescent="0.3">
      <c r="B3" t="s">
        <v>35</v>
      </c>
      <c r="C3">
        <v>0</v>
      </c>
      <c r="E3" s="1"/>
      <c r="I3" s="53"/>
      <c r="J3" s="10"/>
      <c r="K3" s="36" t="s">
        <v>18</v>
      </c>
      <c r="L3" s="51" t="s">
        <v>36</v>
      </c>
      <c r="M3" s="36" t="s">
        <v>37</v>
      </c>
      <c r="N3" s="36" t="s">
        <v>38</v>
      </c>
      <c r="R3" t="s">
        <v>0</v>
      </c>
      <c r="U3" s="2" t="s">
        <v>1</v>
      </c>
      <c r="V3">
        <v>25000</v>
      </c>
    </row>
    <row r="4" spans="2:36" x14ac:dyDescent="0.3">
      <c r="B4" s="3" t="s">
        <v>2</v>
      </c>
      <c r="C4" s="3"/>
      <c r="D4" s="3"/>
      <c r="E4" s="3"/>
      <c r="I4" s="53"/>
      <c r="K4" s="37"/>
      <c r="L4" s="45">
        <f>IF(AVERAGE(L11:L1010)&gt;0,AVERAGE(L11:L1010),0)</f>
        <v>0</v>
      </c>
      <c r="M4" s="37">
        <f>AVERAGE(M11:M1010)</f>
        <v>0</v>
      </c>
      <c r="N4" s="37">
        <f>M4-L4</f>
        <v>0</v>
      </c>
      <c r="U4" t="s">
        <v>3</v>
      </c>
      <c r="AI4" s="65" t="s">
        <v>27</v>
      </c>
      <c r="AJ4" s="66">
        <f>'PSA outputs'!N4</f>
        <v>0</v>
      </c>
    </row>
    <row r="5" spans="2:36" x14ac:dyDescent="0.3">
      <c r="B5" s="4"/>
      <c r="C5" s="5" t="s">
        <v>4</v>
      </c>
      <c r="D5" s="5" t="s">
        <v>5</v>
      </c>
      <c r="E5" s="5" t="s">
        <v>6</v>
      </c>
      <c r="I5" s="6" t="s">
        <v>7</v>
      </c>
      <c r="J5" s="6" t="s">
        <v>8</v>
      </c>
      <c r="K5" s="38"/>
      <c r="M5" s="38"/>
      <c r="N5" s="59"/>
      <c r="R5" s="2" t="s">
        <v>9</v>
      </c>
      <c r="T5" s="2"/>
      <c r="U5" t="s">
        <v>10</v>
      </c>
      <c r="W5" t="s">
        <v>11</v>
      </c>
      <c r="AI5" s="65">
        <v>0</v>
      </c>
      <c r="AJ5" s="66">
        <f t="dataTable" ref="AJ5:AJ105" dt2D="0" dtr="0" r1="C3"/>
        <v>0</v>
      </c>
    </row>
    <row r="6" spans="2:36" x14ac:dyDescent="0.3">
      <c r="B6" s="5" t="s">
        <v>12</v>
      </c>
      <c r="C6" s="7">
        <f>AVERAGE($H$11:$H$1010)</f>
        <v>302.96866214194995</v>
      </c>
      <c r="D6" s="7">
        <f>_xlfn.PERCENTILE.INC($H$11:$H$1010,0.025)</f>
        <v>140.4587800724531</v>
      </c>
      <c r="E6" s="7">
        <f>_xlfn.PERCENTILE.INC($H$11:$H$1010,0.975)</f>
        <v>525.38601438001058</v>
      </c>
      <c r="H6" t="s">
        <v>13</v>
      </c>
      <c r="I6" t="s">
        <v>14</v>
      </c>
      <c r="J6" t="s">
        <v>14</v>
      </c>
      <c r="S6" s="2"/>
      <c r="T6" s="2"/>
      <c r="U6" s="2" t="s">
        <v>19</v>
      </c>
      <c r="V6" s="2" t="s">
        <v>20</v>
      </c>
      <c r="W6" s="2" t="s">
        <v>19</v>
      </c>
      <c r="X6" s="2" t="s">
        <v>20</v>
      </c>
      <c r="Y6" s="9"/>
      <c r="Z6" s="2"/>
      <c r="AA6" s="2"/>
      <c r="AB6" s="2"/>
      <c r="AD6" s="2"/>
      <c r="AE6" s="2"/>
      <c r="AI6" s="65">
        <v>100</v>
      </c>
      <c r="AJ6" s="66">
        <v>0</v>
      </c>
    </row>
    <row r="7" spans="2:36" x14ac:dyDescent="0.3">
      <c r="B7" s="5" t="s">
        <v>21</v>
      </c>
      <c r="C7" s="7">
        <f>AVERAGE($I$11:$I$1010)</f>
        <v>601192.70658679609</v>
      </c>
      <c r="D7" s="7">
        <f>_xlfn.PERCENTILE.INC($I$11:$I$1010,0.025)</f>
        <v>282004.81053035863</v>
      </c>
      <c r="E7" s="7">
        <f>_xlfn.PERCENTILE.INC($I$11:$I$1010,0.975)</f>
        <v>938647.86345768184</v>
      </c>
      <c r="G7" t="s">
        <v>22</v>
      </c>
      <c r="H7" s="10">
        <f>AVERAGE(H11:H1010)</f>
        <v>302.96866214194995</v>
      </c>
      <c r="I7" s="10">
        <f>AVERAGE(I11:I1010)</f>
        <v>601192.70658679609</v>
      </c>
      <c r="J7" s="10">
        <f>AVERAGE(J11:J1010)</f>
        <v>584827.90450930072</v>
      </c>
      <c r="K7" s="39">
        <f>COUNTIF(K11:K1010,"&lt;3040")</f>
        <v>810</v>
      </c>
      <c r="L7" s="46"/>
      <c r="M7" s="39"/>
      <c r="N7" s="11"/>
      <c r="S7" s="13"/>
      <c r="T7" s="13"/>
      <c r="U7">
        <f>AVERAGE(U11:U1010)</f>
        <v>0</v>
      </c>
      <c r="V7">
        <f>AVERAGE(V11:V1010)</f>
        <v>1</v>
      </c>
      <c r="W7">
        <f>AVERAGE(W11:W1010)</f>
        <v>0</v>
      </c>
      <c r="X7">
        <f>AVERAGE(X11:X1010)</f>
        <v>1</v>
      </c>
      <c r="AD7" s="9"/>
      <c r="AI7" s="65">
        <f>AI6+$AI$6</f>
        <v>200</v>
      </c>
      <c r="AJ7" s="66">
        <v>0</v>
      </c>
    </row>
    <row r="8" spans="2:36" x14ac:dyDescent="0.3">
      <c r="B8" s="5" t="s">
        <v>23</v>
      </c>
      <c r="C8" s="7">
        <f>AVERAGE($J$11:$J$1010)</f>
        <v>584827.90450930072</v>
      </c>
      <c r="D8" s="7">
        <f>_xlfn.PERCENTILE.INC($J$11:$J$1010,0.025)</f>
        <v>266052.26466397953</v>
      </c>
      <c r="E8" s="7">
        <f>_xlfn.PERCENTILE.INC($J$11:$J$1010,0.975)</f>
        <v>917575.62392789812</v>
      </c>
      <c r="F8">
        <f>_xlfn.GAMMA.INV(0.5,1.68,1.81)</f>
        <v>2.4633336399216565</v>
      </c>
      <c r="H8" s="10"/>
      <c r="I8" s="35"/>
      <c r="J8" s="11"/>
      <c r="K8" s="40">
        <f>K7/COUNT(K11:K1010)</f>
        <v>0.81</v>
      </c>
      <c r="L8" s="47"/>
      <c r="M8" s="40"/>
      <c r="N8" s="55"/>
      <c r="AI8" s="11">
        <f t="shared" ref="AI8:AI71" si="0">AI7+$AI$6</f>
        <v>300</v>
      </c>
      <c r="AJ8" s="53">
        <v>23.247616013683057</v>
      </c>
    </row>
    <row r="9" spans="2:36" x14ac:dyDescent="0.3">
      <c r="B9" s="14"/>
      <c r="C9" s="14"/>
      <c r="D9" s="15"/>
      <c r="E9" s="15"/>
      <c r="J9" s="11"/>
      <c r="K9" s="41"/>
      <c r="L9" s="48"/>
      <c r="M9" s="41"/>
      <c r="N9" s="56"/>
      <c r="U9" t="s">
        <v>10</v>
      </c>
      <c r="W9" t="s">
        <v>11</v>
      </c>
      <c r="AA9" t="s">
        <v>7</v>
      </c>
      <c r="AI9" s="11">
        <f t="shared" si="0"/>
        <v>400</v>
      </c>
      <c r="AJ9" s="53">
        <v>61.039263850066042</v>
      </c>
    </row>
    <row r="10" spans="2:36" x14ac:dyDescent="0.3">
      <c r="B10" s="3" t="s">
        <v>24</v>
      </c>
      <c r="C10" s="3"/>
      <c r="D10" s="3"/>
      <c r="E10" s="3"/>
      <c r="F10" s="16"/>
      <c r="G10" t="s">
        <v>25</v>
      </c>
      <c r="H10" t="s">
        <v>13</v>
      </c>
      <c r="I10" t="s">
        <v>14</v>
      </c>
      <c r="J10" t="s">
        <v>39</v>
      </c>
      <c r="R10" s="8" t="s">
        <v>26</v>
      </c>
      <c r="S10" s="2" t="s">
        <v>11</v>
      </c>
      <c r="T10" s="2"/>
      <c r="U10" s="2" t="s">
        <v>19</v>
      </c>
      <c r="V10" s="2" t="s">
        <v>20</v>
      </c>
      <c r="W10" s="2" t="s">
        <v>19</v>
      </c>
      <c r="X10" s="2" t="s">
        <v>20</v>
      </c>
      <c r="Y10" s="2"/>
      <c r="Z10" s="2" t="s">
        <v>27</v>
      </c>
      <c r="AA10" s="2" t="s">
        <v>19</v>
      </c>
      <c r="AB10" s="2" t="s">
        <v>20</v>
      </c>
      <c r="AD10" s="2" t="s">
        <v>33</v>
      </c>
      <c r="AE10" s="2" t="s">
        <v>34</v>
      </c>
      <c r="AI10" s="11">
        <f t="shared" si="0"/>
        <v>500</v>
      </c>
      <c r="AJ10" s="53">
        <v>116.37551666651831</v>
      </c>
    </row>
    <row r="11" spans="2:36" ht="27.6" x14ac:dyDescent="0.3">
      <c r="B11" s="4"/>
      <c r="C11" s="17" t="s">
        <v>15</v>
      </c>
      <c r="D11" s="17" t="s">
        <v>16</v>
      </c>
      <c r="E11" s="17" t="s">
        <v>17</v>
      </c>
      <c r="F11" s="18">
        <f>I11/$J$1</f>
        <v>44113.351620960806</v>
      </c>
      <c r="G11">
        <v>1</v>
      </c>
      <c r="H11" s="19">
        <v>320.37215556743467</v>
      </c>
      <c r="I11" s="19">
        <v>584501.90897773067</v>
      </c>
      <c r="J11" s="19">
        <v>569798.64574029949</v>
      </c>
      <c r="K11" s="42">
        <f>I11/H11</f>
        <v>1824.4466593623793</v>
      </c>
      <c r="L11" s="49">
        <f t="shared" ref="L11:L74" si="1">H11*wtp-I11</f>
        <v>-584501.90897773067</v>
      </c>
      <c r="M11" s="42">
        <f>IF(L11&gt;0,L11,0)</f>
        <v>0</v>
      </c>
      <c r="N11" s="57"/>
      <c r="R11" s="20">
        <f>H11*WTPinput-I11</f>
        <v>7424801.9802081361</v>
      </c>
      <c r="S11" s="11">
        <f>H11*WTPinput-J11</f>
        <v>7439505.2434455678</v>
      </c>
      <c r="T11" s="11"/>
      <c r="U11">
        <f>IF(R11&lt;0,1,0)</f>
        <v>0</v>
      </c>
      <c r="V11">
        <f>IF(R11&gt;0,1,0)</f>
        <v>1</v>
      </c>
      <c r="W11">
        <f>IF(S11&lt;0,1,0)</f>
        <v>0</v>
      </c>
      <c r="X11">
        <f>IF(S11&gt;0,1,0)</f>
        <v>1</v>
      </c>
      <c r="Z11">
        <v>0</v>
      </c>
      <c r="AA11">
        <v>1</v>
      </c>
      <c r="AB11">
        <v>0</v>
      </c>
      <c r="AD11">
        <f>Z11*usd2zaR</f>
        <v>0</v>
      </c>
      <c r="AE11">
        <v>0</v>
      </c>
      <c r="AI11" s="11">
        <f t="shared" si="0"/>
        <v>600</v>
      </c>
      <c r="AJ11" s="53">
        <v>288.76922896011791</v>
      </c>
    </row>
    <row r="12" spans="2:36" x14ac:dyDescent="0.3">
      <c r="B12" s="21" t="s">
        <v>7</v>
      </c>
      <c r="C12" s="22" t="e">
        <f>SUM(#REF!)/COUNT(#REF!)</f>
        <v>#REF!</v>
      </c>
      <c r="D12" s="22" t="e">
        <f>SUM(#REF!)/COUNT(#REF!)</f>
        <v>#REF!</v>
      </c>
      <c r="E12" s="22" t="e">
        <f>SUM(#REF!)/COUNT(#REF!)</f>
        <v>#REF!</v>
      </c>
      <c r="F12" s="18">
        <f>I12/$J$1</f>
        <v>39682.989864432071</v>
      </c>
      <c r="G12">
        <v>2</v>
      </c>
      <c r="H12" s="19">
        <v>296.54355975031649</v>
      </c>
      <c r="I12" s="19">
        <v>525799.61570372491</v>
      </c>
      <c r="J12" s="19">
        <v>510911.25131322385</v>
      </c>
      <c r="K12" s="42">
        <f t="shared" ref="K12:K75" si="2">I12/H12</f>
        <v>1773.0940309290049</v>
      </c>
      <c r="L12" s="49">
        <f t="shared" si="1"/>
        <v>-525799.61570372491</v>
      </c>
      <c r="M12" s="42">
        <f t="shared" ref="M12:M75" si="3">IF(L12&gt;0,L12,0)</f>
        <v>0</v>
      </c>
      <c r="N12" s="57"/>
      <c r="R12" s="20">
        <f>H12*WTPinput-I12</f>
        <v>6887789.3780541867</v>
      </c>
      <c r="S12" s="11">
        <f>H12*WTPinput-J12</f>
        <v>6902677.7424446885</v>
      </c>
      <c r="T12" s="11"/>
      <c r="U12">
        <f>IF(R12&lt;0,1,0)</f>
        <v>0</v>
      </c>
      <c r="V12">
        <f>IF(R12&gt;0,1,0)</f>
        <v>1</v>
      </c>
      <c r="W12">
        <f>IF(S12&lt;0,1,0)</f>
        <v>0</v>
      </c>
      <c r="X12">
        <f>IF(S12&gt;0,1,0)</f>
        <v>1</v>
      </c>
      <c r="Z12">
        <v>50</v>
      </c>
      <c r="AA12">
        <v>1</v>
      </c>
      <c r="AB12">
        <v>0</v>
      </c>
      <c r="AD12">
        <f>Z12*usd2zaR</f>
        <v>662.5</v>
      </c>
      <c r="AE12">
        <v>50</v>
      </c>
      <c r="AI12" s="11">
        <f t="shared" si="0"/>
        <v>700</v>
      </c>
      <c r="AJ12" s="53">
        <v>688.90696500722015</v>
      </c>
    </row>
    <row r="13" spans="2:36" x14ac:dyDescent="0.3">
      <c r="B13" s="5" t="s">
        <v>8</v>
      </c>
      <c r="C13" s="22" t="e">
        <f>SUM(#REF!)/COUNT(#REF!)</f>
        <v>#REF!</v>
      </c>
      <c r="D13" s="22" t="e">
        <f>SUM(#REF!)/COUNT(#REF!)</f>
        <v>#REF!</v>
      </c>
      <c r="E13" s="22" t="e">
        <f>SUM(#REF!)/COUNT(#REF!)</f>
        <v>#REF!</v>
      </c>
      <c r="F13" s="18">
        <f>I13/$J$1</f>
        <v>82062.423848034698</v>
      </c>
      <c r="G13">
        <v>3</v>
      </c>
      <c r="H13" s="19">
        <v>361.75252736630864</v>
      </c>
      <c r="I13" s="19">
        <v>1087327.1159864597</v>
      </c>
      <c r="J13" s="19">
        <v>1066205.4832306651</v>
      </c>
      <c r="K13" s="42">
        <f t="shared" si="2"/>
        <v>3005.7208553665146</v>
      </c>
      <c r="L13" s="49">
        <f t="shared" si="1"/>
        <v>-1087327.1159864597</v>
      </c>
      <c r="M13" s="42">
        <f t="shared" si="3"/>
        <v>0</v>
      </c>
      <c r="N13" s="57"/>
      <c r="R13" s="20">
        <f>H13*WTPinput-I13</f>
        <v>7956486.0681712562</v>
      </c>
      <c r="S13" s="11">
        <f>H13*WTPinput-J13</f>
        <v>7977607.7009270508</v>
      </c>
      <c r="T13" s="11"/>
      <c r="U13">
        <f>IF(R13&lt;0,1,0)</f>
        <v>0</v>
      </c>
      <c r="V13">
        <f>IF(R13&gt;0,1,0)</f>
        <v>1</v>
      </c>
      <c r="W13">
        <f>IF(S13&lt;0,1,0)</f>
        <v>0</v>
      </c>
      <c r="X13">
        <f>IF(S13&gt;0,1,0)</f>
        <v>1</v>
      </c>
      <c r="Z13">
        <v>100</v>
      </c>
      <c r="AA13">
        <v>1</v>
      </c>
      <c r="AB13">
        <v>0</v>
      </c>
      <c r="AD13">
        <f>Z13*usd2zaR</f>
        <v>1325</v>
      </c>
      <c r="AE13">
        <v>100</v>
      </c>
      <c r="AI13" s="11">
        <f t="shared" si="0"/>
        <v>800</v>
      </c>
      <c r="AJ13" s="53">
        <v>1703.2731913031507</v>
      </c>
    </row>
    <row r="14" spans="2:36" x14ac:dyDescent="0.3">
      <c r="B14" s="14"/>
      <c r="C14" s="14"/>
      <c r="D14" s="14"/>
      <c r="E14" s="14"/>
      <c r="F14" s="18">
        <f>I14/$J$1</f>
        <v>40772.240842693645</v>
      </c>
      <c r="G14">
        <v>4</v>
      </c>
      <c r="H14" s="19">
        <v>439.86930916540223</v>
      </c>
      <c r="I14" s="19">
        <v>540232.19116569078</v>
      </c>
      <c r="J14" s="19">
        <v>520598.21596912848</v>
      </c>
      <c r="K14" s="42">
        <f t="shared" si="2"/>
        <v>1228.1652297831706</v>
      </c>
      <c r="L14" s="49">
        <f t="shared" si="1"/>
        <v>-540232.19116569078</v>
      </c>
      <c r="M14" s="42">
        <f t="shared" si="3"/>
        <v>0</v>
      </c>
      <c r="N14" s="57"/>
      <c r="R14" s="20">
        <f>H14*WTPinput-I14</f>
        <v>10456500.537969364</v>
      </c>
      <c r="S14" s="11">
        <f>H14*WTPinput-J14</f>
        <v>10476134.513165927</v>
      </c>
      <c r="T14" s="11"/>
      <c r="U14">
        <f>IF(R14&lt;0,1,0)</f>
        <v>0</v>
      </c>
      <c r="V14">
        <f>IF(R14&gt;0,1,0)</f>
        <v>1</v>
      </c>
      <c r="W14">
        <f>IF(S14&lt;0,1,0)</f>
        <v>0</v>
      </c>
      <c r="X14">
        <f>IF(S14&gt;0,1,0)</f>
        <v>1</v>
      </c>
      <c r="Z14">
        <v>150</v>
      </c>
      <c r="AA14">
        <v>1</v>
      </c>
      <c r="AB14">
        <v>0</v>
      </c>
      <c r="AD14">
        <f>Z14*usd2zaR</f>
        <v>1987.5</v>
      </c>
      <c r="AE14">
        <v>150</v>
      </c>
      <c r="AI14" s="11">
        <f t="shared" si="0"/>
        <v>900</v>
      </c>
      <c r="AJ14" s="53">
        <v>3426.7847258920292</v>
      </c>
    </row>
    <row r="15" spans="2:36" x14ac:dyDescent="0.3">
      <c r="B15" s="3" t="s">
        <v>28</v>
      </c>
      <c r="C15" s="3"/>
      <c r="D15" s="3"/>
      <c r="E15" s="3"/>
      <c r="F15" s="18">
        <f>I15/$J$1</f>
        <v>45746.272464177731</v>
      </c>
      <c r="G15">
        <v>5</v>
      </c>
      <c r="H15" s="19">
        <v>205.44530635242518</v>
      </c>
      <c r="I15" s="19">
        <v>606138.11015035491</v>
      </c>
      <c r="J15" s="19">
        <v>590059.82110949815</v>
      </c>
      <c r="K15" s="42">
        <f t="shared" si="2"/>
        <v>2950.3624147566211</v>
      </c>
      <c r="L15" s="49">
        <f t="shared" si="1"/>
        <v>-606138.11015035491</v>
      </c>
      <c r="M15" s="42">
        <f t="shared" si="3"/>
        <v>0</v>
      </c>
      <c r="N15" s="57"/>
      <c r="R15" s="20">
        <f>H15*WTPinput-I15</f>
        <v>4529994.5486602746</v>
      </c>
      <c r="S15" s="11">
        <f>H15*WTPinput-J15</f>
        <v>4546072.8377011316</v>
      </c>
      <c r="T15" s="11"/>
      <c r="U15">
        <f>IF(R15&lt;0,1,0)</f>
        <v>0</v>
      </c>
      <c r="V15">
        <f>IF(R15&gt;0,1,0)</f>
        <v>1</v>
      </c>
      <c r="W15">
        <f>IF(S15&lt;0,1,0)</f>
        <v>0</v>
      </c>
      <c r="X15">
        <f>IF(S15&gt;0,1,0)</f>
        <v>1</v>
      </c>
      <c r="Z15">
        <v>200</v>
      </c>
      <c r="AA15">
        <v>1</v>
      </c>
      <c r="AB15">
        <v>0</v>
      </c>
      <c r="AD15">
        <f>Z15*usd2zaR</f>
        <v>2650</v>
      </c>
      <c r="AE15">
        <v>200</v>
      </c>
      <c r="AI15" s="11">
        <f t="shared" si="0"/>
        <v>1000</v>
      </c>
      <c r="AJ15" s="53">
        <v>6112.792214871426</v>
      </c>
    </row>
    <row r="16" spans="2:36" x14ac:dyDescent="0.3">
      <c r="B16" s="4"/>
      <c r="C16" s="5" t="s">
        <v>4</v>
      </c>
      <c r="D16" s="5" t="s">
        <v>5</v>
      </c>
      <c r="E16" s="5" t="s">
        <v>6</v>
      </c>
      <c r="F16" s="18">
        <f>I16/$J$1</f>
        <v>45729.601368702031</v>
      </c>
      <c r="G16">
        <v>6</v>
      </c>
      <c r="H16" s="19">
        <v>171.6501275843857</v>
      </c>
      <c r="I16" s="19">
        <v>605917.21813530196</v>
      </c>
      <c r="J16" s="19">
        <v>593655.50098459981</v>
      </c>
      <c r="K16" s="42">
        <f t="shared" si="2"/>
        <v>3529.9549534993748</v>
      </c>
      <c r="L16" s="49">
        <f t="shared" si="1"/>
        <v>-605917.21813530196</v>
      </c>
      <c r="M16" s="42">
        <f t="shared" si="3"/>
        <v>0</v>
      </c>
      <c r="N16" s="57"/>
      <c r="R16" s="20">
        <f>H16*WTPinput-I16</f>
        <v>3685335.9714743402</v>
      </c>
      <c r="S16" s="11">
        <f>H16*WTPinput-J16</f>
        <v>3697597.6886250423</v>
      </c>
      <c r="T16" s="11"/>
      <c r="U16">
        <f>IF(R16&lt;0,1,0)</f>
        <v>0</v>
      </c>
      <c r="V16">
        <f>IF(R16&gt;0,1,0)</f>
        <v>1</v>
      </c>
      <c r="W16">
        <f>IF(S16&lt;0,1,0)</f>
        <v>0</v>
      </c>
      <c r="X16">
        <f>IF(S16&gt;0,1,0)</f>
        <v>1</v>
      </c>
      <c r="Z16">
        <v>250</v>
      </c>
      <c r="AA16">
        <v>0.999</v>
      </c>
      <c r="AB16">
        <v>1E-3</v>
      </c>
      <c r="AD16">
        <f>Z16*usd2zaR</f>
        <v>3312.5</v>
      </c>
      <c r="AE16">
        <v>250</v>
      </c>
      <c r="AI16" s="11">
        <f t="shared" si="0"/>
        <v>1100</v>
      </c>
      <c r="AJ16" s="53">
        <v>9989.8383344764552</v>
      </c>
    </row>
    <row r="17" spans="2:36" x14ac:dyDescent="0.3">
      <c r="B17" s="21" t="s">
        <v>7</v>
      </c>
      <c r="C17" s="23" t="e">
        <f>IF(SUM(C12:E12)&lt;0.05,C7/C6,"NA")</f>
        <v>#REF!</v>
      </c>
      <c r="D17" s="23" t="e">
        <f>IF(SUM(C12:E12)&lt;0.05,_xlfn.PERCENTILE.INC(#REF!,0.025),"NA")</f>
        <v>#REF!</v>
      </c>
      <c r="E17" s="23" t="e">
        <f>IF(SUM(C12:E12)&lt;0.05,_xlfn.PERCENTILE.INC(#REF!,0.975),"NA")</f>
        <v>#REF!</v>
      </c>
      <c r="F17" s="18">
        <f>I17/$J$1</f>
        <v>11953.381546234428</v>
      </c>
      <c r="G17">
        <v>7</v>
      </c>
      <c r="H17" s="19">
        <v>338.31403176390813</v>
      </c>
      <c r="I17" s="19">
        <v>158382.30548760618</v>
      </c>
      <c r="J17" s="19">
        <v>145171.62799005417</v>
      </c>
      <c r="K17" s="42">
        <f t="shared" si="2"/>
        <v>468.15174842683734</v>
      </c>
      <c r="L17" s="49">
        <f t="shared" si="1"/>
        <v>-158382.30548760618</v>
      </c>
      <c r="M17" s="42">
        <f t="shared" si="3"/>
        <v>0</v>
      </c>
      <c r="N17" s="57"/>
      <c r="R17" s="20">
        <f>H17*WTPinput-I17</f>
        <v>8299468.4886100972</v>
      </c>
      <c r="S17" s="11">
        <f>H17*WTPinput-J17</f>
        <v>8312679.166107649</v>
      </c>
      <c r="T17" s="11"/>
      <c r="U17">
        <f>IF(R17&lt;0,1,0)</f>
        <v>0</v>
      </c>
      <c r="V17">
        <f>IF(R17&gt;0,1,0)</f>
        <v>1</v>
      </c>
      <c r="W17">
        <f>IF(S17&lt;0,1,0)</f>
        <v>0</v>
      </c>
      <c r="X17">
        <f>IF(S17&gt;0,1,0)</f>
        <v>1</v>
      </c>
      <c r="Z17">
        <v>300</v>
      </c>
      <c r="AA17">
        <v>0.999</v>
      </c>
      <c r="AB17">
        <v>1E-3</v>
      </c>
      <c r="AD17">
        <f>Z17*usd2zaR</f>
        <v>3975</v>
      </c>
      <c r="AE17">
        <v>300</v>
      </c>
      <c r="AI17" s="11">
        <f t="shared" si="0"/>
        <v>1200</v>
      </c>
      <c r="AJ17" s="53">
        <v>15183.511520824693</v>
      </c>
    </row>
    <row r="18" spans="2:36" x14ac:dyDescent="0.3">
      <c r="B18" s="5" t="s">
        <v>8</v>
      </c>
      <c r="C18" s="23" t="e">
        <f>IF(SUM(C13:E13)&lt;0.05,C8/C6,"NA")</f>
        <v>#REF!</v>
      </c>
      <c r="D18" s="23" t="e">
        <f>IF(SUM(C13:E13)&lt;0.05,_xlfn.PERCENTILE.INC(#REF!,0.025),"NA")</f>
        <v>#REF!</v>
      </c>
      <c r="E18" s="23" t="e">
        <f>IF(SUM(C13:E13)&lt;0.05,_xlfn.PERCENTILE.INC(#REF!,0.975),"NA")</f>
        <v>#REF!</v>
      </c>
      <c r="F18" s="18">
        <f>I18/$J$1</f>
        <v>21811.701617287625</v>
      </c>
      <c r="G18">
        <v>8</v>
      </c>
      <c r="H18" s="19">
        <v>412.46718787847567</v>
      </c>
      <c r="I18" s="19">
        <v>289005.04642906104</v>
      </c>
      <c r="J18" s="19">
        <v>268876.15441850043</v>
      </c>
      <c r="K18" s="42">
        <f t="shared" si="2"/>
        <v>700.67402916473918</v>
      </c>
      <c r="L18" s="49">
        <f t="shared" si="1"/>
        <v>-289005.04642906104</v>
      </c>
      <c r="M18" s="42">
        <f t="shared" si="3"/>
        <v>0</v>
      </c>
      <c r="N18" s="57"/>
      <c r="R18" s="20">
        <f>H18*WTPinput-I18</f>
        <v>10022674.650532831</v>
      </c>
      <c r="S18" s="11">
        <f>H18*WTPinput-J18</f>
        <v>10042803.542543391</v>
      </c>
      <c r="T18" s="11"/>
      <c r="U18">
        <f>IF(R18&lt;0,1,0)</f>
        <v>0</v>
      </c>
      <c r="V18">
        <f>IF(R18&gt;0,1,0)</f>
        <v>1</v>
      </c>
      <c r="W18">
        <f>IF(S18&lt;0,1,0)</f>
        <v>0</v>
      </c>
      <c r="X18">
        <f>IF(S18&gt;0,1,0)</f>
        <v>1</v>
      </c>
      <c r="Z18">
        <v>350</v>
      </c>
      <c r="AA18">
        <v>0.999</v>
      </c>
      <c r="AB18">
        <v>1E-3</v>
      </c>
      <c r="AD18">
        <f>Z18*usd2zaR</f>
        <v>4637.5</v>
      </c>
      <c r="AE18">
        <v>350</v>
      </c>
      <c r="AI18" s="11">
        <f t="shared" si="0"/>
        <v>1300</v>
      </c>
      <c r="AJ18" s="53">
        <v>21695.715957637702</v>
      </c>
    </row>
    <row r="19" spans="2:36" x14ac:dyDescent="0.3">
      <c r="F19" s="18">
        <f>I19/$J$1</f>
        <v>27644.731553827729</v>
      </c>
      <c r="G19">
        <v>9</v>
      </c>
      <c r="H19" s="19">
        <v>253.13812325497929</v>
      </c>
      <c r="I19" s="19">
        <v>366292.69308821741</v>
      </c>
      <c r="J19" s="19">
        <v>347018.38483630377</v>
      </c>
      <c r="K19" s="42">
        <f t="shared" si="2"/>
        <v>1447.0072242704452</v>
      </c>
      <c r="L19" s="49">
        <f t="shared" si="1"/>
        <v>-366292.69308821741</v>
      </c>
      <c r="M19" s="42">
        <f t="shared" si="3"/>
        <v>0</v>
      </c>
      <c r="N19" s="57"/>
      <c r="R19" s="20">
        <f>H19*WTPinput-I19</f>
        <v>5962160.3882862646</v>
      </c>
      <c r="S19" s="11">
        <f>H19*WTPinput-J19</f>
        <v>5981434.6965381783</v>
      </c>
      <c r="T19" s="11"/>
      <c r="U19">
        <f>IF(R19&lt;0,1,0)</f>
        <v>0</v>
      </c>
      <c r="V19">
        <f>IF(R19&gt;0,1,0)</f>
        <v>1</v>
      </c>
      <c r="W19">
        <f>IF(S19&lt;0,1,0)</f>
        <v>0</v>
      </c>
      <c r="X19">
        <f>IF(S19&gt;0,1,0)</f>
        <v>1</v>
      </c>
      <c r="Z19">
        <v>400</v>
      </c>
      <c r="AA19">
        <v>0.999</v>
      </c>
      <c r="AB19">
        <v>1E-3</v>
      </c>
      <c r="AD19">
        <f>Z19*usd2zaR</f>
        <v>5300</v>
      </c>
      <c r="AE19">
        <v>400</v>
      </c>
      <c r="AI19" s="11">
        <f t="shared" si="0"/>
        <v>1400</v>
      </c>
      <c r="AJ19" s="53">
        <v>29546.051254787926</v>
      </c>
    </row>
    <row r="20" spans="2:36" x14ac:dyDescent="0.3">
      <c r="B20">
        <f>615000/295</f>
        <v>2084.7457627118642</v>
      </c>
      <c r="F20" s="18">
        <f>I20/$J$1</f>
        <v>61249.784748296981</v>
      </c>
      <c r="G20">
        <v>10</v>
      </c>
      <c r="H20" s="19">
        <v>511.64700392143277</v>
      </c>
      <c r="I20" s="19">
        <v>811559.64791493502</v>
      </c>
      <c r="J20" s="19">
        <v>801250.21940862609</v>
      </c>
      <c r="K20" s="42">
        <f t="shared" si="2"/>
        <v>1586.1710157488894</v>
      </c>
      <c r="L20" s="49">
        <f t="shared" si="1"/>
        <v>-811559.64791493502</v>
      </c>
      <c r="M20" s="42">
        <f t="shared" si="3"/>
        <v>0</v>
      </c>
      <c r="N20" s="57"/>
      <c r="R20" s="20">
        <f>H20*WTPinput-I20</f>
        <v>11979615.450120885</v>
      </c>
      <c r="S20" s="11">
        <f>H20*WTPinput-J20</f>
        <v>11989924.878627194</v>
      </c>
      <c r="T20" s="11"/>
      <c r="U20">
        <f>IF(R20&lt;0,1,0)</f>
        <v>0</v>
      </c>
      <c r="V20">
        <f>IF(R20&gt;0,1,0)</f>
        <v>1</v>
      </c>
      <c r="W20">
        <f>IF(S20&lt;0,1,0)</f>
        <v>0</v>
      </c>
      <c r="X20">
        <f>IF(S20&gt;0,1,0)</f>
        <v>1</v>
      </c>
      <c r="Z20">
        <v>450</v>
      </c>
      <c r="AA20">
        <v>0.999</v>
      </c>
      <c r="AB20">
        <v>1E-3</v>
      </c>
      <c r="AD20">
        <f>Z20*usd2zaR</f>
        <v>5962.5</v>
      </c>
      <c r="AE20">
        <v>450</v>
      </c>
      <c r="AI20" s="11">
        <f t="shared" si="0"/>
        <v>1500</v>
      </c>
      <c r="AJ20" s="53">
        <v>39032.186288882986</v>
      </c>
    </row>
    <row r="21" spans="2:36" x14ac:dyDescent="0.3">
      <c r="F21" s="18">
        <f>I21/$J$1</f>
        <v>29157.578682548952</v>
      </c>
      <c r="G21">
        <v>11</v>
      </c>
      <c r="H21" s="19">
        <v>326.85491541276861</v>
      </c>
      <c r="I21" s="19">
        <v>386337.9175437736</v>
      </c>
      <c r="J21" s="19">
        <v>371582.73346818989</v>
      </c>
      <c r="K21" s="42">
        <f t="shared" si="2"/>
        <v>1181.9859495026622</v>
      </c>
      <c r="L21" s="49">
        <f t="shared" si="1"/>
        <v>-386337.9175437736</v>
      </c>
      <c r="M21" s="42">
        <f t="shared" si="3"/>
        <v>0</v>
      </c>
      <c r="N21" s="57"/>
      <c r="R21" s="20">
        <f>H21*WTPinput-I21</f>
        <v>7785034.9677754417</v>
      </c>
      <c r="S21" s="11">
        <f>H21*WTPinput-J21</f>
        <v>7799790.1518510254</v>
      </c>
      <c r="T21" s="11"/>
      <c r="U21">
        <f>IF(R21&lt;0,1,0)</f>
        <v>0</v>
      </c>
      <c r="V21">
        <f>IF(R21&gt;0,1,0)</f>
        <v>1</v>
      </c>
      <c r="W21">
        <f>IF(S21&lt;0,1,0)</f>
        <v>0</v>
      </c>
      <c r="X21">
        <f>IF(S21&gt;0,1,0)</f>
        <v>1</v>
      </c>
      <c r="Z21">
        <v>500</v>
      </c>
      <c r="AA21">
        <v>0.997</v>
      </c>
      <c r="AB21">
        <v>3.0000000000000001E-3</v>
      </c>
      <c r="AD21">
        <f>Z21*usd2zaR</f>
        <v>6625</v>
      </c>
      <c r="AE21">
        <v>500</v>
      </c>
      <c r="AI21" s="11">
        <f t="shared" si="0"/>
        <v>1600</v>
      </c>
      <c r="AJ21" s="53">
        <v>50277.353688301788</v>
      </c>
    </row>
    <row r="22" spans="2:36" x14ac:dyDescent="0.3">
      <c r="B22" s="24" t="s">
        <v>29</v>
      </c>
      <c r="F22" s="18">
        <f>I22/$J$1</f>
        <v>49613.984359459217</v>
      </c>
      <c r="G22">
        <v>12</v>
      </c>
      <c r="H22" s="19">
        <v>355.00436397725935</v>
      </c>
      <c r="I22" s="19">
        <v>657385.29276283458</v>
      </c>
      <c r="J22" s="19">
        <v>647404.2950377377</v>
      </c>
      <c r="K22" s="42">
        <f t="shared" si="2"/>
        <v>1851.7667935060792</v>
      </c>
      <c r="L22" s="49">
        <f t="shared" si="1"/>
        <v>-657385.29276283458</v>
      </c>
      <c r="M22" s="42">
        <f t="shared" si="3"/>
        <v>0</v>
      </c>
      <c r="N22" s="57"/>
      <c r="R22" s="20">
        <f>H22*WTPinput-I22</f>
        <v>8217723.8066686485</v>
      </c>
      <c r="S22" s="11">
        <f>H22*WTPinput-J22</f>
        <v>8227704.804393745</v>
      </c>
      <c r="T22" s="11"/>
      <c r="U22">
        <f>IF(R22&lt;0,1,0)</f>
        <v>0</v>
      </c>
      <c r="V22">
        <f>IF(R22&gt;0,1,0)</f>
        <v>1</v>
      </c>
      <c r="W22">
        <f>IF(S22&lt;0,1,0)</f>
        <v>0</v>
      </c>
      <c r="X22">
        <f>IF(S22&gt;0,1,0)</f>
        <v>1</v>
      </c>
      <c r="Z22">
        <v>750</v>
      </c>
      <c r="AA22">
        <v>0.97899999999999998</v>
      </c>
      <c r="AB22">
        <v>2.1000000000000001E-2</v>
      </c>
      <c r="AD22">
        <f>Z22*usd2zaR</f>
        <v>9937.5</v>
      </c>
      <c r="AE22">
        <v>750</v>
      </c>
      <c r="AI22" s="11">
        <f t="shared" si="0"/>
        <v>1700</v>
      </c>
      <c r="AJ22" s="53">
        <v>63203.23567842487</v>
      </c>
    </row>
    <row r="23" spans="2:36" x14ac:dyDescent="0.3">
      <c r="F23" s="18">
        <f>I23/$J$1</f>
        <v>58314.48660551104</v>
      </c>
      <c r="G23">
        <v>13</v>
      </c>
      <c r="H23" s="19">
        <v>367.07193093879323</v>
      </c>
      <c r="I23" s="25">
        <v>772666.94752302126</v>
      </c>
      <c r="J23" s="19">
        <v>754015.66036517697</v>
      </c>
      <c r="K23" s="42">
        <f t="shared" si="2"/>
        <v>2104.946966516648</v>
      </c>
      <c r="L23" s="49">
        <f t="shared" si="1"/>
        <v>-772666.94752302126</v>
      </c>
      <c r="M23" s="42">
        <f t="shared" si="3"/>
        <v>0</v>
      </c>
      <c r="N23" s="57"/>
      <c r="R23" s="20">
        <f>H23*WTPinput-I23</f>
        <v>8404131.3259468079</v>
      </c>
      <c r="S23" s="11">
        <f>H23*WTPinput-J23</f>
        <v>8422782.6131046526</v>
      </c>
      <c r="T23" s="11"/>
      <c r="U23">
        <f>IF(R23&lt;0,1,0)</f>
        <v>0</v>
      </c>
      <c r="V23">
        <f>IF(R23&gt;0,1,0)</f>
        <v>1</v>
      </c>
      <c r="W23">
        <f>IF(S23&lt;0,1,0)</f>
        <v>0</v>
      </c>
      <c r="X23">
        <f>IF(S23&gt;0,1,0)</f>
        <v>1</v>
      </c>
      <c r="Z23">
        <v>1000</v>
      </c>
      <c r="AA23">
        <v>0.92600000000000005</v>
      </c>
      <c r="AB23">
        <v>7.3999999999999996E-2</v>
      </c>
      <c r="AD23">
        <f>Z23*usd2zaR</f>
        <v>13250</v>
      </c>
      <c r="AE23">
        <v>1000</v>
      </c>
      <c r="AI23" s="11">
        <f t="shared" si="0"/>
        <v>1800</v>
      </c>
      <c r="AJ23" s="53">
        <v>77620.550238304248</v>
      </c>
    </row>
    <row r="24" spans="2:36" x14ac:dyDescent="0.3">
      <c r="F24" s="18">
        <f>I24/$J$1</f>
        <v>39893.498875498692</v>
      </c>
      <c r="G24">
        <v>14</v>
      </c>
      <c r="H24" s="19">
        <v>209.36563474371542</v>
      </c>
      <c r="I24" s="26">
        <v>528588.86010035768</v>
      </c>
      <c r="J24" s="19">
        <v>510312.8971080159</v>
      </c>
      <c r="K24" s="42">
        <f t="shared" si="2"/>
        <v>2524.716440438774</v>
      </c>
      <c r="L24" s="49">
        <f t="shared" si="1"/>
        <v>-528588.86010035768</v>
      </c>
      <c r="M24" s="42">
        <f t="shared" si="3"/>
        <v>0</v>
      </c>
      <c r="N24" s="57"/>
      <c r="R24" s="20">
        <f>H24*WTPinput-I24</f>
        <v>4705552.0084925275</v>
      </c>
      <c r="S24" s="11">
        <f>H24*WTPinput-J24</f>
        <v>4723827.9714848697</v>
      </c>
      <c r="T24" s="11"/>
      <c r="U24">
        <f>IF(R24&lt;0,1,0)</f>
        <v>0</v>
      </c>
      <c r="V24">
        <f>IF(R24&gt;0,1,0)</f>
        <v>1</v>
      </c>
      <c r="W24">
        <f>IF(S24&lt;0,1,0)</f>
        <v>0</v>
      </c>
      <c r="X24">
        <f>IF(S24&gt;0,1,0)</f>
        <v>1</v>
      </c>
      <c r="Z24">
        <v>1250</v>
      </c>
      <c r="AA24">
        <v>0.84299999999999997</v>
      </c>
      <c r="AB24">
        <v>0.157</v>
      </c>
      <c r="AD24">
        <f>Z24*usd2zaR</f>
        <v>16562.5</v>
      </c>
      <c r="AE24">
        <v>1250</v>
      </c>
      <c r="AI24" s="11">
        <f t="shared" si="0"/>
        <v>1900</v>
      </c>
      <c r="AJ24" s="53">
        <v>93643.566206760122</v>
      </c>
    </row>
    <row r="25" spans="2:36" x14ac:dyDescent="0.3">
      <c r="F25" s="18">
        <f>I25/$J$1</f>
        <v>42219.917827822326</v>
      </c>
      <c r="G25">
        <v>15</v>
      </c>
      <c r="H25" s="19">
        <v>466.72440954876947</v>
      </c>
      <c r="I25" s="19">
        <v>559413.91121864587</v>
      </c>
      <c r="J25" s="19">
        <v>533684.71165883983</v>
      </c>
      <c r="K25" s="42">
        <f t="shared" si="2"/>
        <v>1198.5957875215674</v>
      </c>
      <c r="L25" s="49">
        <f t="shared" si="1"/>
        <v>-559413.91121864587</v>
      </c>
      <c r="M25" s="42">
        <f t="shared" si="3"/>
        <v>0</v>
      </c>
      <c r="N25" s="57"/>
      <c r="R25" s="20">
        <f>H25*WTPinput-I25</f>
        <v>11108696.327500591</v>
      </c>
      <c r="S25" s="11">
        <f>H25*WTPinput-J25</f>
        <v>11134425.527060397</v>
      </c>
      <c r="T25" s="11"/>
      <c r="U25">
        <f>IF(R25&lt;0,1,0)</f>
        <v>0</v>
      </c>
      <c r="V25">
        <f>IF(R25&gt;0,1,0)</f>
        <v>1</v>
      </c>
      <c r="W25">
        <f>IF(S25&lt;0,1,0)</f>
        <v>0</v>
      </c>
      <c r="X25">
        <f>IF(S25&gt;0,1,0)</f>
        <v>1</v>
      </c>
      <c r="Z25">
        <v>1500</v>
      </c>
      <c r="AA25">
        <v>0.73499999999999999</v>
      </c>
      <c r="AB25">
        <v>0.26500000000000001</v>
      </c>
      <c r="AD25">
        <f>Z25*usd2zaR</f>
        <v>19875</v>
      </c>
      <c r="AE25">
        <v>1500</v>
      </c>
      <c r="AI25" s="11">
        <f t="shared" si="0"/>
        <v>2000</v>
      </c>
      <c r="AJ25" s="53">
        <v>106599.78131576083</v>
      </c>
    </row>
    <row r="26" spans="2:36" x14ac:dyDescent="0.3">
      <c r="F26" s="18">
        <f>I26/$J$1</f>
        <v>28643.086634298557</v>
      </c>
      <c r="G26">
        <v>16</v>
      </c>
      <c r="H26" s="19">
        <v>373.8033557482413</v>
      </c>
      <c r="I26" s="19">
        <v>379520.89790445589</v>
      </c>
      <c r="J26" s="19">
        <v>367221.41785387043</v>
      </c>
      <c r="K26" s="42">
        <f t="shared" si="2"/>
        <v>1015.2955880900796</v>
      </c>
      <c r="L26" s="49">
        <f t="shared" si="1"/>
        <v>-379520.89790445589</v>
      </c>
      <c r="M26" s="42">
        <f t="shared" si="3"/>
        <v>0</v>
      </c>
      <c r="N26" s="57"/>
      <c r="R26" s="20">
        <f>H26*WTPinput-I26</f>
        <v>8965562.9958015773</v>
      </c>
      <c r="S26" s="11">
        <f>H26*WTPinput-J26</f>
        <v>8977862.4758521616</v>
      </c>
      <c r="T26" s="11"/>
      <c r="U26">
        <f>IF(R26&lt;0,1,0)</f>
        <v>0</v>
      </c>
      <c r="V26">
        <f>IF(R26&gt;0,1,0)</f>
        <v>1</v>
      </c>
      <c r="W26">
        <f>IF(S26&lt;0,1,0)</f>
        <v>0</v>
      </c>
      <c r="X26">
        <f>IF(S26&gt;0,1,0)</f>
        <v>1</v>
      </c>
      <c r="Z26">
        <v>1750</v>
      </c>
      <c r="AA26">
        <v>0.62</v>
      </c>
      <c r="AB26">
        <v>0.38</v>
      </c>
      <c r="AD26">
        <f>Z26*usd2zaR</f>
        <v>23187.5</v>
      </c>
      <c r="AE26">
        <v>1750</v>
      </c>
      <c r="AI26" s="11">
        <f t="shared" si="0"/>
        <v>2100</v>
      </c>
      <c r="AJ26" s="53">
        <v>94957.378434271552</v>
      </c>
    </row>
    <row r="27" spans="2:36" x14ac:dyDescent="0.3">
      <c r="F27" s="18">
        <f>I27/$J$1</f>
        <v>62248.806811293034</v>
      </c>
      <c r="G27">
        <v>17</v>
      </c>
      <c r="H27" s="19">
        <v>483.82923474611016</v>
      </c>
      <c r="I27" s="19">
        <v>824796.69024963269</v>
      </c>
      <c r="J27" s="19">
        <v>804671.4374381972</v>
      </c>
      <c r="K27" s="42">
        <f t="shared" si="2"/>
        <v>1704.7268561240321</v>
      </c>
      <c r="L27" s="49">
        <f t="shared" si="1"/>
        <v>-824796.69024963269</v>
      </c>
      <c r="M27" s="42">
        <f t="shared" si="3"/>
        <v>0</v>
      </c>
      <c r="N27" s="57"/>
      <c r="R27" s="20">
        <f>H27*WTPinput-I27</f>
        <v>11270934.17840312</v>
      </c>
      <c r="S27" s="11">
        <f>H27*WTPinput-J27</f>
        <v>11291059.431214556</v>
      </c>
      <c r="T27" s="11"/>
      <c r="U27">
        <f>IF(R27&lt;0,1,0)</f>
        <v>0</v>
      </c>
      <c r="V27">
        <f>IF(R27&gt;0,1,0)</f>
        <v>1</v>
      </c>
      <c r="W27">
        <f>IF(S27&lt;0,1,0)</f>
        <v>0</v>
      </c>
      <c r="X27">
        <f>IF(S27&gt;0,1,0)</f>
        <v>1</v>
      </c>
      <c r="Z27">
        <v>2000</v>
      </c>
      <c r="AA27">
        <v>0.501</v>
      </c>
      <c r="AB27">
        <v>0.499</v>
      </c>
      <c r="AD27">
        <f>Z27*usd2zaR</f>
        <v>26500</v>
      </c>
      <c r="AE27">
        <v>2000</v>
      </c>
      <c r="AI27" s="11">
        <f t="shared" si="0"/>
        <v>2200</v>
      </c>
      <c r="AJ27" s="53">
        <v>84443.483620393788</v>
      </c>
    </row>
    <row r="28" spans="2:36" x14ac:dyDescent="0.3">
      <c r="F28" s="18">
        <f>I28/$J$1</f>
        <v>42153.786988718333</v>
      </c>
      <c r="G28">
        <v>18</v>
      </c>
      <c r="H28" s="19">
        <v>216.61384586124586</v>
      </c>
      <c r="I28" s="26">
        <v>558537.67760051787</v>
      </c>
      <c r="J28" s="19">
        <v>540786.51448935282</v>
      </c>
      <c r="K28" s="42">
        <f t="shared" si="2"/>
        <v>2578.494811261025</v>
      </c>
      <c r="L28" s="49">
        <f t="shared" si="1"/>
        <v>-558537.67760051787</v>
      </c>
      <c r="M28" s="42">
        <f t="shared" si="3"/>
        <v>0</v>
      </c>
      <c r="N28" s="57"/>
      <c r="R28" s="20">
        <f>H28*WTPinput-I28</f>
        <v>4856808.4689306291</v>
      </c>
      <c r="S28" s="11">
        <f>H28*WTPinput-J28</f>
        <v>4874559.6320417942</v>
      </c>
      <c r="T28" s="11"/>
      <c r="U28">
        <f>IF(R28&lt;0,1,0)</f>
        <v>0</v>
      </c>
      <c r="V28">
        <f>IF(R28&gt;0,1,0)</f>
        <v>1</v>
      </c>
      <c r="W28">
        <f>IF(S28&lt;0,1,0)</f>
        <v>0</v>
      </c>
      <c r="X28">
        <f>IF(S28&gt;0,1,0)</f>
        <v>1</v>
      </c>
      <c r="Z28">
        <v>2250</v>
      </c>
      <c r="AA28">
        <v>0.41599999999999998</v>
      </c>
      <c r="AB28">
        <v>0.58399999999999996</v>
      </c>
      <c r="AD28">
        <f>Z28*usd2zaR</f>
        <v>29812.5</v>
      </c>
      <c r="AE28">
        <v>2250</v>
      </c>
      <c r="AI28" s="11">
        <f t="shared" si="0"/>
        <v>2300</v>
      </c>
      <c r="AJ28" s="53">
        <v>74946.814110931751</v>
      </c>
    </row>
    <row r="29" spans="2:36" x14ac:dyDescent="0.3">
      <c r="F29" s="18">
        <f>I29/$J$1</f>
        <v>37858.71031209355</v>
      </c>
      <c r="G29">
        <v>19</v>
      </c>
      <c r="H29" s="19">
        <v>399.3620374680504</v>
      </c>
      <c r="I29" s="26">
        <v>501627.91163523955</v>
      </c>
      <c r="J29" s="19">
        <v>480268.41236141988</v>
      </c>
      <c r="K29" s="42">
        <f t="shared" si="2"/>
        <v>1256.07309802292</v>
      </c>
      <c r="L29" s="49">
        <f t="shared" si="1"/>
        <v>-501627.91163523955</v>
      </c>
      <c r="M29" s="42">
        <f t="shared" si="3"/>
        <v>0</v>
      </c>
      <c r="N29" s="57"/>
      <c r="R29" s="20">
        <f>H29*WTPinput-I29</f>
        <v>9482423.0250660218</v>
      </c>
      <c r="S29" s="11">
        <f>H29*WTPinput-J29</f>
        <v>9503782.5243398398</v>
      </c>
      <c r="T29" s="11"/>
      <c r="U29">
        <f>IF(R29&lt;0,1,0)</f>
        <v>0</v>
      </c>
      <c r="V29">
        <f>IF(R29&gt;0,1,0)</f>
        <v>1</v>
      </c>
      <c r="W29">
        <f>IF(S29&lt;0,1,0)</f>
        <v>0</v>
      </c>
      <c r="X29">
        <f>IF(S29&gt;0,1,0)</f>
        <v>1</v>
      </c>
      <c r="Z29">
        <v>2500</v>
      </c>
      <c r="AA29">
        <v>0.32500000000000001</v>
      </c>
      <c r="AB29">
        <v>0.67500000000000004</v>
      </c>
      <c r="AD29">
        <f>Z29*usd2zaR</f>
        <v>33125</v>
      </c>
      <c r="AE29">
        <v>2500</v>
      </c>
      <c r="AI29" s="11">
        <f t="shared" si="0"/>
        <v>2400</v>
      </c>
      <c r="AJ29" s="53">
        <v>66465.947385021616</v>
      </c>
    </row>
    <row r="30" spans="2:36" x14ac:dyDescent="0.3">
      <c r="F30" s="18">
        <f>I30/$J$1</f>
        <v>47709.59631144505</v>
      </c>
      <c r="G30">
        <v>20</v>
      </c>
      <c r="H30" s="19">
        <v>284.36503628550236</v>
      </c>
      <c r="I30" s="26">
        <v>632152.1511266469</v>
      </c>
      <c r="J30" s="19">
        <v>619926.75572691613</v>
      </c>
      <c r="K30" s="42">
        <f t="shared" si="2"/>
        <v>2223.0305081949896</v>
      </c>
      <c r="L30" s="49">
        <f t="shared" si="1"/>
        <v>-632152.1511266469</v>
      </c>
      <c r="M30" s="42">
        <f t="shared" si="3"/>
        <v>0</v>
      </c>
      <c r="N30" s="57"/>
      <c r="R30" s="20">
        <f>H30*WTPinput-I30</f>
        <v>6476973.7560109124</v>
      </c>
      <c r="S30" s="11">
        <f>H30*WTPinput-J30</f>
        <v>6489199.151410643</v>
      </c>
      <c r="T30" s="11"/>
      <c r="U30">
        <f>IF(R30&lt;0,1,0)</f>
        <v>0</v>
      </c>
      <c r="V30">
        <f>IF(R30&gt;0,1,0)</f>
        <v>1</v>
      </c>
      <c r="W30">
        <f>IF(S30&lt;0,1,0)</f>
        <v>0</v>
      </c>
      <c r="X30">
        <f>IF(S30&gt;0,1,0)</f>
        <v>1</v>
      </c>
      <c r="Z30">
        <v>2750</v>
      </c>
      <c r="AA30">
        <v>0.25900000000000001</v>
      </c>
      <c r="AB30">
        <v>0.74099999999999999</v>
      </c>
      <c r="AD30">
        <f>Z30*usd2zaR</f>
        <v>36437.5</v>
      </c>
      <c r="AE30">
        <v>2750</v>
      </c>
      <c r="AI30" s="11">
        <f t="shared" si="0"/>
        <v>2500</v>
      </c>
      <c r="AJ30" s="53">
        <v>58995.904921372538</v>
      </c>
    </row>
    <row r="31" spans="2:36" x14ac:dyDescent="0.3">
      <c r="F31" s="18">
        <f>I31/$J$1</f>
        <v>44875.704505846064</v>
      </c>
      <c r="G31">
        <v>21</v>
      </c>
      <c r="H31" s="19">
        <v>279.56556641965471</v>
      </c>
      <c r="I31" s="26">
        <v>594603.08470246033</v>
      </c>
      <c r="J31" s="19">
        <v>580001.81765623321</v>
      </c>
      <c r="K31" s="42">
        <f t="shared" si="2"/>
        <v>2126.8824065761523</v>
      </c>
      <c r="L31" s="49">
        <f t="shared" si="1"/>
        <v>-594603.08470246033</v>
      </c>
      <c r="M31" s="42">
        <f t="shared" si="3"/>
        <v>0</v>
      </c>
      <c r="N31" s="57"/>
      <c r="R31" s="20">
        <f>H31*WTPinput-I31</f>
        <v>6394536.0757889077</v>
      </c>
      <c r="S31" s="11">
        <f>H31*WTPinput-J31</f>
        <v>6409137.3428351348</v>
      </c>
      <c r="T31" s="11"/>
      <c r="U31">
        <f>IF(R31&lt;0,1,0)</f>
        <v>0</v>
      </c>
      <c r="V31">
        <f>IF(R31&gt;0,1,0)</f>
        <v>1</v>
      </c>
      <c r="W31">
        <f>IF(S31&lt;0,1,0)</f>
        <v>0</v>
      </c>
      <c r="X31">
        <f>IF(S31&gt;0,1,0)</f>
        <v>1</v>
      </c>
      <c r="Z31">
        <v>3000</v>
      </c>
      <c r="AA31">
        <v>0.19500000000000001</v>
      </c>
      <c r="AB31">
        <v>0.80500000000000005</v>
      </c>
      <c r="AD31">
        <f>Z31*usd2zaR</f>
        <v>39750</v>
      </c>
      <c r="AE31">
        <v>3000</v>
      </c>
      <c r="AI31" s="11">
        <f t="shared" si="0"/>
        <v>2600</v>
      </c>
      <c r="AJ31" s="53">
        <v>52348.919161060796</v>
      </c>
    </row>
    <row r="32" spans="2:36" x14ac:dyDescent="0.3">
      <c r="F32" s="18">
        <f>I32/$J$1</f>
        <v>58036.511973775239</v>
      </c>
      <c r="G32">
        <v>22</v>
      </c>
      <c r="H32" s="19">
        <v>250.27450095403583</v>
      </c>
      <c r="I32" s="26">
        <v>768983.7836525219</v>
      </c>
      <c r="J32" s="19">
        <v>758089.16183097952</v>
      </c>
      <c r="K32" s="42">
        <f t="shared" si="2"/>
        <v>3072.5614504122</v>
      </c>
      <c r="L32" s="49">
        <f t="shared" si="1"/>
        <v>-768983.7836525219</v>
      </c>
      <c r="M32" s="42">
        <f t="shared" si="3"/>
        <v>0</v>
      </c>
      <c r="N32" s="57"/>
      <c r="R32" s="20">
        <f>H32*WTPinput-I32</f>
        <v>5487878.7401983738</v>
      </c>
      <c r="S32" s="11">
        <f>H32*WTPinput-J32</f>
        <v>5498773.3620199161</v>
      </c>
      <c r="T32" s="11"/>
      <c r="U32">
        <f>IF(R32&lt;0,1,0)</f>
        <v>0</v>
      </c>
      <c r="V32">
        <f>IF(R32&gt;0,1,0)</f>
        <v>1</v>
      </c>
      <c r="W32">
        <f>IF(S32&lt;0,1,0)</f>
        <v>0</v>
      </c>
      <c r="X32">
        <f>IF(S32&gt;0,1,0)</f>
        <v>1</v>
      </c>
      <c r="Z32">
        <v>3250</v>
      </c>
      <c r="AA32">
        <v>0.14899999999999999</v>
      </c>
      <c r="AB32">
        <v>0.85099999999999998</v>
      </c>
      <c r="AD32">
        <f>Z32*usd2zaR</f>
        <v>43062.5</v>
      </c>
      <c r="AE32">
        <v>3250</v>
      </c>
      <c r="AI32" s="11">
        <f t="shared" si="0"/>
        <v>2700</v>
      </c>
      <c r="AJ32" s="53">
        <v>46403.229351351212</v>
      </c>
    </row>
    <row r="33" spans="2:36" x14ac:dyDescent="0.3">
      <c r="F33" s="18">
        <f>I33/$J$1</f>
        <v>59729.687291795075</v>
      </c>
      <c r="G33">
        <v>23</v>
      </c>
      <c r="H33" s="19">
        <v>233.62176566348535</v>
      </c>
      <c r="I33" s="26">
        <v>791418.3566162847</v>
      </c>
      <c r="J33" s="19">
        <v>781907.2404928538</v>
      </c>
      <c r="K33" s="42">
        <f t="shared" si="2"/>
        <v>3387.6054072644224</v>
      </c>
      <c r="L33" s="49">
        <f t="shared" si="1"/>
        <v>-791418.3566162847</v>
      </c>
      <c r="M33" s="42">
        <f t="shared" si="3"/>
        <v>0</v>
      </c>
      <c r="N33" s="57"/>
      <c r="R33" s="20">
        <f>H33*WTPinput-I33</f>
        <v>5049125.7849708488</v>
      </c>
      <c r="S33" s="11">
        <f>H33*WTPinput-J33</f>
        <v>5058636.9010942802</v>
      </c>
      <c r="T33" s="11"/>
      <c r="U33">
        <f>IF(R33&lt;0,1,0)</f>
        <v>0</v>
      </c>
      <c r="V33">
        <f>IF(R33&gt;0,1,0)</f>
        <v>1</v>
      </c>
      <c r="W33">
        <f>IF(S33&lt;0,1,0)</f>
        <v>0</v>
      </c>
      <c r="X33">
        <f>IF(S33&gt;0,1,0)</f>
        <v>1</v>
      </c>
      <c r="Z33">
        <v>3500</v>
      </c>
      <c r="AA33">
        <v>0.11700000000000001</v>
      </c>
      <c r="AB33">
        <v>0.88300000000000001</v>
      </c>
      <c r="AD33">
        <f>Z33*usd2zaR</f>
        <v>46375</v>
      </c>
      <c r="AE33">
        <v>3500</v>
      </c>
      <c r="AI33" s="11">
        <f t="shared" si="0"/>
        <v>2800</v>
      </c>
      <c r="AJ33" s="53">
        <v>41057.759639471391</v>
      </c>
    </row>
    <row r="34" spans="2:36" x14ac:dyDescent="0.3">
      <c r="F34" s="18">
        <f>I34/$J$1</f>
        <v>43141.490443156516</v>
      </c>
      <c r="G34">
        <v>24</v>
      </c>
      <c r="H34" s="19">
        <v>362.65952263102372</v>
      </c>
      <c r="I34" s="26">
        <v>571624.74837182381</v>
      </c>
      <c r="J34" s="19">
        <v>560111.5839504085</v>
      </c>
      <c r="K34" s="42">
        <f t="shared" si="2"/>
        <v>1576.2022301932082</v>
      </c>
      <c r="L34" s="49">
        <f t="shared" si="1"/>
        <v>-571624.74837182381</v>
      </c>
      <c r="M34" s="42">
        <f t="shared" si="3"/>
        <v>0</v>
      </c>
      <c r="N34" s="57"/>
      <c r="R34" s="20">
        <f>H34*WTPinput-I34</f>
        <v>8494863.3174037691</v>
      </c>
      <c r="S34" s="11">
        <f>H34*WTPinput-J34</f>
        <v>8506376.4818251859</v>
      </c>
      <c r="T34" s="11"/>
      <c r="U34">
        <f>IF(R34&lt;0,1,0)</f>
        <v>0</v>
      </c>
      <c r="V34">
        <f>IF(R34&gt;0,1,0)</f>
        <v>1</v>
      </c>
      <c r="W34">
        <f>IF(S34&lt;0,1,0)</f>
        <v>0</v>
      </c>
      <c r="X34">
        <f>IF(S34&gt;0,1,0)</f>
        <v>1</v>
      </c>
      <c r="Z34">
        <v>3750</v>
      </c>
      <c r="AA34">
        <v>8.8999999999999996E-2</v>
      </c>
      <c r="AB34">
        <v>0.91100000000000003</v>
      </c>
      <c r="AD34">
        <f>Z34*usd2zaR</f>
        <v>49687.5</v>
      </c>
      <c r="AE34">
        <v>3750</v>
      </c>
      <c r="AI34" s="11">
        <f t="shared" si="0"/>
        <v>2900</v>
      </c>
      <c r="AJ34" s="53">
        <v>36282.906053531391</v>
      </c>
    </row>
    <row r="35" spans="2:36" x14ac:dyDescent="0.3">
      <c r="F35" s="18">
        <f>I35/$J$1</f>
        <v>39728.486078197704</v>
      </c>
      <c r="G35">
        <v>25</v>
      </c>
      <c r="H35" s="19">
        <v>360.51853227809625</v>
      </c>
      <c r="I35" s="26">
        <v>526402.44053611963</v>
      </c>
      <c r="J35" s="19">
        <v>508167.52632257564</v>
      </c>
      <c r="K35" s="42">
        <f t="shared" si="2"/>
        <v>1460.1258837092571</v>
      </c>
      <c r="L35" s="49">
        <f t="shared" si="1"/>
        <v>-526402.44053611963</v>
      </c>
      <c r="M35" s="42">
        <f t="shared" si="3"/>
        <v>0</v>
      </c>
      <c r="N35" s="57"/>
      <c r="R35" s="20">
        <f>H35*WTPinput-I35</f>
        <v>8486560.8664162867</v>
      </c>
      <c r="S35" s="11">
        <f>H35*WTPinput-J35</f>
        <v>8504795.7806298304</v>
      </c>
      <c r="T35" s="11"/>
      <c r="U35">
        <f>IF(R35&lt;0,1,0)</f>
        <v>0</v>
      </c>
      <c r="V35">
        <f>IF(R35&gt;0,1,0)</f>
        <v>1</v>
      </c>
      <c r="W35">
        <f>IF(S35&lt;0,1,0)</f>
        <v>0</v>
      </c>
      <c r="X35">
        <f>IF(S35&gt;0,1,0)</f>
        <v>1</v>
      </c>
      <c r="Z35">
        <v>4000</v>
      </c>
      <c r="AA35">
        <v>6.6000000000000003E-2</v>
      </c>
      <c r="AB35">
        <v>0.93400000000000005</v>
      </c>
      <c r="AD35">
        <f>Z35*usd2zaR</f>
        <v>53000</v>
      </c>
      <c r="AE35">
        <v>4000</v>
      </c>
      <c r="AI35" s="11">
        <f t="shared" si="0"/>
        <v>3000</v>
      </c>
      <c r="AJ35" s="53">
        <v>32103.194777463272</v>
      </c>
    </row>
    <row r="36" spans="2:36" x14ac:dyDescent="0.3">
      <c r="F36" s="18">
        <f>I36/$J$1</f>
        <v>49031.489607868178</v>
      </c>
      <c r="G36">
        <v>26</v>
      </c>
      <c r="H36" s="19">
        <v>260.39569940027286</v>
      </c>
      <c r="I36" s="26">
        <v>649667.23730425339</v>
      </c>
      <c r="J36" s="19">
        <v>637436.88484418369</v>
      </c>
      <c r="K36" s="42">
        <f t="shared" si="2"/>
        <v>2494.9230682400917</v>
      </c>
      <c r="L36" s="49">
        <f t="shared" si="1"/>
        <v>-649667.23730425339</v>
      </c>
      <c r="M36" s="42">
        <f t="shared" si="3"/>
        <v>0</v>
      </c>
      <c r="N36" s="57"/>
      <c r="R36" s="20">
        <f>H36*WTPinput-I36</f>
        <v>5860225.2477025678</v>
      </c>
      <c r="S36" s="11">
        <f>H36*WTPinput-J36</f>
        <v>5872455.6001626374</v>
      </c>
      <c r="T36" s="11"/>
      <c r="U36">
        <f>IF(R36&lt;0,1,0)</f>
        <v>0</v>
      </c>
      <c r="V36">
        <f>IF(R36&gt;0,1,0)</f>
        <v>1</v>
      </c>
      <c r="W36">
        <f>IF(S36&lt;0,1,0)</f>
        <v>0</v>
      </c>
      <c r="X36">
        <f>IF(S36&gt;0,1,0)</f>
        <v>1</v>
      </c>
      <c r="Z36">
        <v>4250</v>
      </c>
      <c r="AA36">
        <v>4.8000000000000001E-2</v>
      </c>
      <c r="AB36">
        <v>0.95199999999999996</v>
      </c>
      <c r="AD36">
        <f>Z36*usd2zaR</f>
        <v>56312.5</v>
      </c>
      <c r="AE36">
        <v>4250</v>
      </c>
      <c r="AI36" s="11">
        <f t="shared" si="0"/>
        <v>3100</v>
      </c>
      <c r="AJ36" s="53">
        <v>28479.845731871901</v>
      </c>
    </row>
    <row r="37" spans="2:36" x14ac:dyDescent="0.3">
      <c r="F37" s="18">
        <f>I37/$J$1</f>
        <v>45117.658636775806</v>
      </c>
      <c r="G37">
        <v>27</v>
      </c>
      <c r="H37" s="19">
        <v>368.0149721560083</v>
      </c>
      <c r="I37" s="26">
        <v>597808.97693727945</v>
      </c>
      <c r="J37" s="19">
        <v>583233.66848544264</v>
      </c>
      <c r="K37" s="42">
        <f t="shared" si="2"/>
        <v>1624.4148259377264</v>
      </c>
      <c r="L37" s="49">
        <f t="shared" si="1"/>
        <v>-597808.97693727945</v>
      </c>
      <c r="M37" s="42">
        <f t="shared" si="3"/>
        <v>0</v>
      </c>
      <c r="N37" s="57"/>
      <c r="R37" s="20">
        <f>H37*WTPinput-I37</f>
        <v>8602565.3269629292</v>
      </c>
      <c r="S37" s="11">
        <f>H37*WTPinput-J37</f>
        <v>8617140.6354147661</v>
      </c>
      <c r="T37" s="11"/>
      <c r="U37">
        <f>IF(R37&lt;0,1,0)</f>
        <v>0</v>
      </c>
      <c r="V37">
        <f>IF(R37&gt;0,1,0)</f>
        <v>1</v>
      </c>
      <c r="W37">
        <f>IF(S37&lt;0,1,0)</f>
        <v>0</v>
      </c>
      <c r="X37">
        <f>IF(S37&gt;0,1,0)</f>
        <v>1</v>
      </c>
      <c r="Z37">
        <v>4500</v>
      </c>
      <c r="AA37">
        <v>3.5000000000000003E-2</v>
      </c>
      <c r="AB37">
        <v>0.96499999999999997</v>
      </c>
      <c r="AD37">
        <f>Z37*usd2zaR</f>
        <v>59625</v>
      </c>
      <c r="AE37">
        <v>4500</v>
      </c>
      <c r="AI37" s="11">
        <f t="shared" si="0"/>
        <v>3200</v>
      </c>
      <c r="AJ37" s="53">
        <v>25244.704917881929</v>
      </c>
    </row>
    <row r="38" spans="2:36" x14ac:dyDescent="0.3">
      <c r="F38" s="18">
        <f>I38/$J$1</f>
        <v>50742.158336850887</v>
      </c>
      <c r="G38">
        <v>28</v>
      </c>
      <c r="H38" s="19">
        <v>202.93909133836132</v>
      </c>
      <c r="I38" s="26">
        <v>672333.59796327422</v>
      </c>
      <c r="J38" s="19">
        <v>657820.23870998167</v>
      </c>
      <c r="K38" s="42">
        <f t="shared" si="2"/>
        <v>3312.9822033266582</v>
      </c>
      <c r="L38" s="49">
        <f t="shared" si="1"/>
        <v>-672333.59796327422</v>
      </c>
      <c r="M38" s="42">
        <f t="shared" si="3"/>
        <v>0</v>
      </c>
      <c r="N38" s="57"/>
      <c r="R38" s="20">
        <f>H38*WTPinput-I38</f>
        <v>4401143.6854957584</v>
      </c>
      <c r="S38" s="11">
        <f>H38*WTPinput-J38</f>
        <v>4415657.0447490513</v>
      </c>
      <c r="T38" s="11"/>
      <c r="U38">
        <f>IF(R38&lt;0,1,0)</f>
        <v>0</v>
      </c>
      <c r="V38">
        <f>IF(R38&gt;0,1,0)</f>
        <v>1</v>
      </c>
      <c r="W38">
        <f>IF(S38&lt;0,1,0)</f>
        <v>0</v>
      </c>
      <c r="X38">
        <f>IF(S38&gt;0,1,0)</f>
        <v>1</v>
      </c>
      <c r="Z38">
        <v>4750</v>
      </c>
      <c r="AA38">
        <v>2.5999999999999999E-2</v>
      </c>
      <c r="AB38">
        <v>0.97399999999999998</v>
      </c>
      <c r="AD38">
        <f>Z38*usd2zaR</f>
        <v>62937.5</v>
      </c>
      <c r="AE38">
        <v>4750</v>
      </c>
      <c r="AI38" s="11">
        <f t="shared" si="0"/>
        <v>3300</v>
      </c>
      <c r="AJ38" s="53">
        <v>22413.304672643892</v>
      </c>
    </row>
    <row r="39" spans="2:36" x14ac:dyDescent="0.3">
      <c r="F39" s="18">
        <f>I39/$J$1</f>
        <v>40248.701101928098</v>
      </c>
      <c r="G39">
        <v>29</v>
      </c>
      <c r="H39" s="19">
        <v>309.25301668588509</v>
      </c>
      <c r="I39" s="26">
        <v>533295.28960054729</v>
      </c>
      <c r="J39" s="19">
        <v>520553.73979863408</v>
      </c>
      <c r="K39" s="42">
        <f t="shared" si="2"/>
        <v>1724.4626917972048</v>
      </c>
      <c r="L39" s="49">
        <f t="shared" si="1"/>
        <v>-533295.28960054729</v>
      </c>
      <c r="M39" s="42">
        <f t="shared" si="3"/>
        <v>0</v>
      </c>
      <c r="N39" s="57"/>
      <c r="R39" s="20">
        <f>H39*WTPinput-I39</f>
        <v>7198030.1275465796</v>
      </c>
      <c r="S39" s="11">
        <f>H39*WTPinput-J39</f>
        <v>7210771.6773484927</v>
      </c>
      <c r="T39" s="11"/>
      <c r="U39">
        <f>IF(R39&lt;0,1,0)</f>
        <v>0</v>
      </c>
      <c r="V39">
        <f>IF(R39&gt;0,1,0)</f>
        <v>1</v>
      </c>
      <c r="W39">
        <f>IF(S39&lt;0,1,0)</f>
        <v>0</v>
      </c>
      <c r="X39">
        <f>IF(S39&gt;0,1,0)</f>
        <v>1</v>
      </c>
      <c r="Z39">
        <v>5000</v>
      </c>
      <c r="AA39">
        <v>2.1000000000000001E-2</v>
      </c>
      <c r="AB39">
        <v>0.97899999999999998</v>
      </c>
      <c r="AD39">
        <f>Z39*usd2zaR</f>
        <v>66250</v>
      </c>
      <c r="AE39">
        <v>5000</v>
      </c>
      <c r="AI39" s="11">
        <f t="shared" si="0"/>
        <v>3400</v>
      </c>
      <c r="AJ39" s="53">
        <v>19917.514484654705</v>
      </c>
    </row>
    <row r="40" spans="2:36" x14ac:dyDescent="0.3">
      <c r="F40" s="18">
        <f>I40/$J$1</f>
        <v>60792.73438758008</v>
      </c>
      <c r="G40">
        <v>30</v>
      </c>
      <c r="H40" s="19">
        <v>271.994042104041</v>
      </c>
      <c r="I40" s="26">
        <v>805503.73063543602</v>
      </c>
      <c r="J40" s="19">
        <v>789704.48392613709</v>
      </c>
      <c r="K40" s="42">
        <f t="shared" si="2"/>
        <v>2961.4756426441177</v>
      </c>
      <c r="L40" s="49">
        <f t="shared" si="1"/>
        <v>-805503.73063543602</v>
      </c>
      <c r="M40" s="42">
        <f t="shared" si="3"/>
        <v>0</v>
      </c>
      <c r="N40" s="57"/>
      <c r="R40" s="20">
        <f>H40*WTPinput-I40</f>
        <v>5994347.3219655892</v>
      </c>
      <c r="S40" s="11">
        <f>H40*WTPinput-J40</f>
        <v>6010146.5686748885</v>
      </c>
      <c r="T40" s="11"/>
      <c r="U40">
        <f>IF(R40&lt;0,1,0)</f>
        <v>0</v>
      </c>
      <c r="V40">
        <f>IF(R40&gt;0,1,0)</f>
        <v>1</v>
      </c>
      <c r="W40">
        <f>IF(S40&lt;0,1,0)</f>
        <v>0</v>
      </c>
      <c r="X40">
        <f>IF(S40&gt;0,1,0)</f>
        <v>1</v>
      </c>
      <c r="Z40">
        <v>5250</v>
      </c>
      <c r="AA40">
        <v>1.7000000000000001E-2</v>
      </c>
      <c r="AB40">
        <v>0.98299999999999998</v>
      </c>
      <c r="AD40">
        <f>Z40*usd2zaR</f>
        <v>69562.5</v>
      </c>
      <c r="AE40">
        <v>5250</v>
      </c>
      <c r="AI40" s="11">
        <f t="shared" si="0"/>
        <v>3500</v>
      </c>
      <c r="AJ40" s="53">
        <v>17650.977354282106</v>
      </c>
    </row>
    <row r="41" spans="2:36" x14ac:dyDescent="0.3">
      <c r="F41" s="18">
        <f>I41/$J$1</f>
        <v>26536.549937969481</v>
      </c>
      <c r="G41">
        <v>31</v>
      </c>
      <c r="H41" s="19">
        <v>449.52997487477478</v>
      </c>
      <c r="I41" s="26">
        <v>351609.28667809564</v>
      </c>
      <c r="J41" s="19">
        <v>336240.53709748661</v>
      </c>
      <c r="K41" s="42">
        <f t="shared" si="2"/>
        <v>782.1709481687916</v>
      </c>
      <c r="L41" s="49">
        <f t="shared" si="1"/>
        <v>-351609.28667809564</v>
      </c>
      <c r="M41" s="42">
        <f t="shared" si="3"/>
        <v>0</v>
      </c>
      <c r="N41" s="57"/>
      <c r="R41" s="20">
        <f>H41*WTPinput-I41</f>
        <v>10886640.085191274</v>
      </c>
      <c r="S41" s="11">
        <f>H41*WTPinput-J41</f>
        <v>10902008.834771885</v>
      </c>
      <c r="T41" s="11"/>
      <c r="U41">
        <f>IF(R41&lt;0,1,0)</f>
        <v>0</v>
      </c>
      <c r="V41">
        <f>IF(R41&gt;0,1,0)</f>
        <v>1</v>
      </c>
      <c r="W41">
        <f>IF(S41&lt;0,1,0)</f>
        <v>0</v>
      </c>
      <c r="X41">
        <f>IF(S41&gt;0,1,0)</f>
        <v>1</v>
      </c>
      <c r="Z41">
        <v>5500</v>
      </c>
      <c r="AA41">
        <v>1.6E-2</v>
      </c>
      <c r="AB41">
        <v>0.98399999999999999</v>
      </c>
      <c r="AD41">
        <f>Z41*usd2zaR</f>
        <v>72875</v>
      </c>
      <c r="AE41">
        <v>5500</v>
      </c>
      <c r="AI41" s="11">
        <f t="shared" si="0"/>
        <v>3600</v>
      </c>
      <c r="AJ41" s="53">
        <v>15657.814407739614</v>
      </c>
    </row>
    <row r="42" spans="2:36" x14ac:dyDescent="0.3">
      <c r="F42" s="18">
        <f>I42/$J$1</f>
        <v>54992.925901866576</v>
      </c>
      <c r="G42">
        <v>32</v>
      </c>
      <c r="H42" s="19">
        <v>457.9961645393596</v>
      </c>
      <c r="I42" s="26">
        <v>728656.26819973218</v>
      </c>
      <c r="J42" s="19">
        <v>710381.04189510073</v>
      </c>
      <c r="K42" s="42">
        <f t="shared" si="2"/>
        <v>1590.9658739884762</v>
      </c>
      <c r="L42" s="49">
        <f t="shared" si="1"/>
        <v>-728656.26819973218</v>
      </c>
      <c r="M42" s="42">
        <f t="shared" si="3"/>
        <v>0</v>
      </c>
      <c r="N42" s="57"/>
      <c r="R42" s="20">
        <f>H42*WTPinput-I42</f>
        <v>10721247.845284257</v>
      </c>
      <c r="S42" s="11">
        <f>H42*WTPinput-J42</f>
        <v>10739523.071588889</v>
      </c>
      <c r="T42" s="11"/>
      <c r="U42">
        <f>IF(R42&lt;0,1,0)</f>
        <v>0</v>
      </c>
      <c r="V42">
        <f>IF(R42&gt;0,1,0)</f>
        <v>1</v>
      </c>
      <c r="W42">
        <f>IF(S42&lt;0,1,0)</f>
        <v>0</v>
      </c>
      <c r="X42">
        <f>IF(S42&gt;0,1,0)</f>
        <v>1</v>
      </c>
      <c r="Z42">
        <v>5750</v>
      </c>
      <c r="AA42">
        <v>1.4999999999999999E-2</v>
      </c>
      <c r="AB42">
        <v>0.98499999999999999</v>
      </c>
      <c r="AD42">
        <f>Z42*usd2zaR</f>
        <v>76187.5</v>
      </c>
      <c r="AE42">
        <v>5750</v>
      </c>
      <c r="AI42" s="11">
        <f t="shared" si="0"/>
        <v>3700</v>
      </c>
      <c r="AJ42" s="53">
        <v>13877.034572452016</v>
      </c>
    </row>
    <row r="43" spans="2:36" x14ac:dyDescent="0.3">
      <c r="F43" s="18">
        <f>I43/$J$1</f>
        <v>72995.438852727399</v>
      </c>
      <c r="G43">
        <v>33</v>
      </c>
      <c r="H43" s="19">
        <v>240.8157152967724</v>
      </c>
      <c r="I43" s="26">
        <v>967189.56479863811</v>
      </c>
      <c r="J43" s="19">
        <v>950655.98530264746</v>
      </c>
      <c r="K43" s="42">
        <f t="shared" si="2"/>
        <v>4016.3058445197789</v>
      </c>
      <c r="L43" s="49">
        <f t="shared" si="1"/>
        <v>-967189.56479863811</v>
      </c>
      <c r="M43" s="42">
        <f t="shared" si="3"/>
        <v>0</v>
      </c>
      <c r="N43" s="57"/>
      <c r="R43" s="20">
        <f>H43*WTPinput-I43</f>
        <v>5053203.3176206714</v>
      </c>
      <c r="S43" s="11">
        <f>H43*WTPinput-J43</f>
        <v>5069736.897116662</v>
      </c>
      <c r="T43" s="11"/>
      <c r="U43">
        <f>IF(R43&lt;0,1,0)</f>
        <v>0</v>
      </c>
      <c r="V43">
        <f>IF(R43&gt;0,1,0)</f>
        <v>1</v>
      </c>
      <c r="W43">
        <f>IF(S43&lt;0,1,0)</f>
        <v>0</v>
      </c>
      <c r="X43">
        <f>IF(S43&gt;0,1,0)</f>
        <v>1</v>
      </c>
      <c r="Z43">
        <v>6000</v>
      </c>
      <c r="AA43">
        <v>1.2E-2</v>
      </c>
      <c r="AB43">
        <v>0.98799999999999999</v>
      </c>
      <c r="AD43">
        <f>Z43*usd2zaR</f>
        <v>79500</v>
      </c>
      <c r="AE43">
        <v>6000</v>
      </c>
      <c r="AI43" s="11">
        <f t="shared" si="0"/>
        <v>3800</v>
      </c>
      <c r="AJ43" s="53">
        <v>12329.914484272362</v>
      </c>
    </row>
    <row r="44" spans="2:36" x14ac:dyDescent="0.3">
      <c r="F44" s="18">
        <f>I44/$J$1</f>
        <v>50232.801704500729</v>
      </c>
      <c r="G44">
        <v>34</v>
      </c>
      <c r="H44" s="19">
        <v>223.42146529379534</v>
      </c>
      <c r="I44" s="26">
        <v>665584.62258463469</v>
      </c>
      <c r="J44" s="19">
        <v>649629.64511053648</v>
      </c>
      <c r="K44" s="42">
        <f t="shared" si="2"/>
        <v>2979.054056911687</v>
      </c>
      <c r="L44" s="49">
        <f t="shared" si="1"/>
        <v>-665584.62258463469</v>
      </c>
      <c r="M44" s="42">
        <f t="shared" si="3"/>
        <v>0</v>
      </c>
      <c r="N44" s="57"/>
      <c r="R44" s="20">
        <f>H44*WTPinput-I44</f>
        <v>4919952.0097602485</v>
      </c>
      <c r="S44" s="11">
        <f>H44*WTPinput-J44</f>
        <v>4935906.9872343466</v>
      </c>
      <c r="T44" s="11"/>
      <c r="U44">
        <f>IF(R44&lt;0,1,0)</f>
        <v>0</v>
      </c>
      <c r="V44">
        <f>IF(R44&gt;0,1,0)</f>
        <v>1</v>
      </c>
      <c r="W44">
        <f>IF(S44&lt;0,1,0)</f>
        <v>0</v>
      </c>
      <c r="X44">
        <f>IF(S44&gt;0,1,0)</f>
        <v>1</v>
      </c>
      <c r="Z44">
        <v>6250</v>
      </c>
      <c r="AA44">
        <v>8.0000000000000002E-3</v>
      </c>
      <c r="AB44">
        <v>0.99199999999999999</v>
      </c>
      <c r="AD44">
        <f>Z44*usd2zaR</f>
        <v>82812.5</v>
      </c>
      <c r="AE44">
        <v>6250</v>
      </c>
      <c r="AI44" s="11">
        <f t="shared" si="0"/>
        <v>3900</v>
      </c>
      <c r="AJ44" s="53">
        <v>10954.524994897656</v>
      </c>
    </row>
    <row r="45" spans="2:36" x14ac:dyDescent="0.3">
      <c r="F45" s="18">
        <f>I45/$J$1</f>
        <v>45373.772141626607</v>
      </c>
      <c r="G45">
        <v>35</v>
      </c>
      <c r="H45" s="19">
        <v>232.41934960057188</v>
      </c>
      <c r="I45" s="26">
        <v>601202.48087655252</v>
      </c>
      <c r="J45" s="19">
        <v>587967.97554729076</v>
      </c>
      <c r="K45" s="42">
        <f t="shared" si="2"/>
        <v>2586.7144104385416</v>
      </c>
      <c r="L45" s="49">
        <f t="shared" si="1"/>
        <v>-601202.48087655252</v>
      </c>
      <c r="M45" s="42">
        <f t="shared" si="3"/>
        <v>0</v>
      </c>
      <c r="N45" s="57"/>
      <c r="R45" s="20">
        <f>H45*WTPinput-I45</f>
        <v>5209281.2591377441</v>
      </c>
      <c r="S45" s="11">
        <f>H45*WTPinput-J45</f>
        <v>5222515.7644670065</v>
      </c>
      <c r="T45" s="11"/>
      <c r="U45">
        <f>IF(R45&lt;0,1,0)</f>
        <v>0</v>
      </c>
      <c r="V45">
        <f>IF(R45&gt;0,1,0)</f>
        <v>1</v>
      </c>
      <c r="W45">
        <f>IF(S45&lt;0,1,0)</f>
        <v>0</v>
      </c>
      <c r="X45">
        <f>IF(S45&gt;0,1,0)</f>
        <v>1</v>
      </c>
      <c r="Z45">
        <v>6500</v>
      </c>
      <c r="AA45">
        <v>7.0000000000000001E-3</v>
      </c>
      <c r="AB45">
        <v>0.99299999999999999</v>
      </c>
      <c r="AD45">
        <f>Z45*usd2zaR</f>
        <v>86125</v>
      </c>
      <c r="AE45">
        <v>6500</v>
      </c>
      <c r="AI45" s="11">
        <f t="shared" si="0"/>
        <v>4000</v>
      </c>
      <c r="AJ45" s="53">
        <v>9770.0540765855694</v>
      </c>
    </row>
    <row r="46" spans="2:36" x14ac:dyDescent="0.3">
      <c r="F46" s="18">
        <f>I46/$J$1</f>
        <v>39452.841323440414</v>
      </c>
      <c r="G46">
        <v>36</v>
      </c>
      <c r="H46" s="19">
        <v>482.32705639399137</v>
      </c>
      <c r="I46" s="26">
        <v>522750.14753558551</v>
      </c>
      <c r="J46" s="19">
        <v>502888.88949981733</v>
      </c>
      <c r="K46" s="42">
        <f t="shared" si="2"/>
        <v>1083.8084669017082</v>
      </c>
      <c r="L46" s="49">
        <f t="shared" si="1"/>
        <v>-522750.14753558551</v>
      </c>
      <c r="M46" s="42">
        <f t="shared" si="3"/>
        <v>0</v>
      </c>
      <c r="N46" s="57"/>
      <c r="R46" s="20">
        <f>H46*WTPinput-I46</f>
        <v>11535426.262314199</v>
      </c>
      <c r="S46" s="11">
        <f>H46*WTPinput-J46</f>
        <v>11555287.520349966</v>
      </c>
      <c r="T46" s="11"/>
      <c r="U46">
        <f>IF(R46&lt;0,1,0)</f>
        <v>0</v>
      </c>
      <c r="V46">
        <f>IF(R46&gt;0,1,0)</f>
        <v>1</v>
      </c>
      <c r="W46">
        <f>IF(S46&lt;0,1,0)</f>
        <v>0</v>
      </c>
      <c r="X46">
        <f>IF(S46&gt;0,1,0)</f>
        <v>1</v>
      </c>
      <c r="Z46">
        <v>6750</v>
      </c>
      <c r="AA46">
        <v>5.0000000000000001E-3</v>
      </c>
      <c r="AB46">
        <v>0.995</v>
      </c>
      <c r="AD46">
        <f>Z46*usd2zaR</f>
        <v>89437.5</v>
      </c>
      <c r="AE46">
        <v>6750</v>
      </c>
      <c r="AI46" s="11">
        <f t="shared" si="0"/>
        <v>4100</v>
      </c>
      <c r="AJ46" s="53">
        <v>8724.8586504552513</v>
      </c>
    </row>
    <row r="47" spans="2:36" x14ac:dyDescent="0.3">
      <c r="B47" s="24"/>
      <c r="F47" s="18">
        <f>I47/$J$1</f>
        <v>40478.9679819952</v>
      </c>
      <c r="G47">
        <v>37</v>
      </c>
      <c r="H47" s="19">
        <v>246.81946515615527</v>
      </c>
      <c r="I47" s="26">
        <v>536346.32576143637</v>
      </c>
      <c r="J47" s="19">
        <v>521034.02293754451</v>
      </c>
      <c r="K47" s="42">
        <f t="shared" si="2"/>
        <v>2173.0309050872715</v>
      </c>
      <c r="L47" s="49">
        <f t="shared" si="1"/>
        <v>-536346.32576143637</v>
      </c>
      <c r="M47" s="42">
        <f t="shared" si="3"/>
        <v>0</v>
      </c>
      <c r="N47" s="57"/>
      <c r="R47" s="20">
        <f>H47*WTPinput-I47</f>
        <v>5634140.3031424452</v>
      </c>
      <c r="S47" s="11">
        <f>H47*WTPinput-J47</f>
        <v>5649452.605966337</v>
      </c>
      <c r="T47" s="11"/>
      <c r="U47">
        <f>IF(R47&lt;0,1,0)</f>
        <v>0</v>
      </c>
      <c r="V47">
        <f>IF(R47&gt;0,1,0)</f>
        <v>1</v>
      </c>
      <c r="W47">
        <f>IF(S47&lt;0,1,0)</f>
        <v>0</v>
      </c>
      <c r="X47">
        <f>IF(S47&gt;0,1,0)</f>
        <v>1</v>
      </c>
      <c r="Z47">
        <v>7000</v>
      </c>
      <c r="AA47">
        <v>5.0000000000000001E-3</v>
      </c>
      <c r="AB47">
        <v>0.995</v>
      </c>
      <c r="AD47">
        <f>Z47*usd2zaR</f>
        <v>92750</v>
      </c>
      <c r="AE47">
        <v>7000</v>
      </c>
      <c r="AI47" s="11">
        <f t="shared" si="0"/>
        <v>4200</v>
      </c>
      <c r="AJ47" s="53">
        <v>7793.0082612216938</v>
      </c>
    </row>
    <row r="48" spans="2:36" x14ac:dyDescent="0.3">
      <c r="F48" s="18">
        <f>I48/$J$1</f>
        <v>55710.096547653506</v>
      </c>
      <c r="G48">
        <v>38</v>
      </c>
      <c r="H48" s="19">
        <v>395.58975781413756</v>
      </c>
      <c r="I48" s="26">
        <v>738158.77925640892</v>
      </c>
      <c r="J48" s="19">
        <v>722044.49597372767</v>
      </c>
      <c r="K48" s="42">
        <f t="shared" si="2"/>
        <v>1865.9704015977652</v>
      </c>
      <c r="L48" s="49">
        <f t="shared" si="1"/>
        <v>-738158.77925640892</v>
      </c>
      <c r="M48" s="42">
        <f t="shared" si="3"/>
        <v>0</v>
      </c>
      <c r="N48" s="57"/>
      <c r="R48" s="20">
        <f>H48*WTPinput-I48</f>
        <v>9151585.16609703</v>
      </c>
      <c r="S48" s="11">
        <f>H48*WTPinput-J48</f>
        <v>9167699.4493797123</v>
      </c>
      <c r="T48" s="11"/>
      <c r="U48">
        <f>IF(R48&lt;0,1,0)</f>
        <v>0</v>
      </c>
      <c r="V48">
        <f>IF(R48&gt;0,1,0)</f>
        <v>1</v>
      </c>
      <c r="W48">
        <f>IF(S48&lt;0,1,0)</f>
        <v>0</v>
      </c>
      <c r="X48">
        <f>IF(S48&gt;0,1,0)</f>
        <v>1</v>
      </c>
      <c r="Z48">
        <v>7250</v>
      </c>
      <c r="AA48">
        <v>5.0000000000000001E-3</v>
      </c>
      <c r="AB48">
        <v>0.995</v>
      </c>
      <c r="AD48">
        <f>Z48*usd2zaR</f>
        <v>96062.5</v>
      </c>
      <c r="AE48">
        <v>7250</v>
      </c>
      <c r="AI48" s="11">
        <f t="shared" si="0"/>
        <v>4300</v>
      </c>
      <c r="AJ48" s="53">
        <v>7018.2905096263858</v>
      </c>
    </row>
    <row r="49" spans="6:36" x14ac:dyDescent="0.3">
      <c r="F49" s="18">
        <f>I49/$J$1</f>
        <v>46867.345038687781</v>
      </c>
      <c r="G49">
        <v>39</v>
      </c>
      <c r="H49" s="19">
        <v>368.07393933608546</v>
      </c>
      <c r="I49" s="26">
        <v>620992.32176261314</v>
      </c>
      <c r="J49" s="19">
        <v>605342.73987804574</v>
      </c>
      <c r="K49" s="42">
        <f t="shared" si="2"/>
        <v>1687.1401514672025</v>
      </c>
      <c r="L49" s="49">
        <f t="shared" si="1"/>
        <v>-620992.32176261314</v>
      </c>
      <c r="M49" s="42">
        <f t="shared" si="3"/>
        <v>0</v>
      </c>
      <c r="N49" s="57"/>
      <c r="R49" s="20">
        <f>H49*WTPinput-I49</f>
        <v>8580856.1616395228</v>
      </c>
      <c r="S49" s="11">
        <f>H49*WTPinput-J49</f>
        <v>8596505.7435240913</v>
      </c>
      <c r="T49" s="11"/>
      <c r="U49">
        <f>IF(R49&lt;0,1,0)</f>
        <v>0</v>
      </c>
      <c r="V49">
        <f>IF(R49&gt;0,1,0)</f>
        <v>1</v>
      </c>
      <c r="W49">
        <f>IF(S49&lt;0,1,0)</f>
        <v>0</v>
      </c>
      <c r="X49">
        <f>IF(S49&gt;0,1,0)</f>
        <v>1</v>
      </c>
      <c r="Z49">
        <v>7500</v>
      </c>
      <c r="AA49">
        <v>4.0000000000000001E-3</v>
      </c>
      <c r="AB49">
        <v>0.996</v>
      </c>
      <c r="AD49">
        <f>Z49*usd2zaR</f>
        <v>99375</v>
      </c>
      <c r="AE49">
        <v>7500</v>
      </c>
      <c r="AI49" s="11">
        <f t="shared" si="0"/>
        <v>4400</v>
      </c>
      <c r="AJ49" s="53">
        <v>6381.9587029381655</v>
      </c>
    </row>
    <row r="50" spans="6:36" x14ac:dyDescent="0.3">
      <c r="F50" s="18">
        <f>I50/$J$1</f>
        <v>28691.839716859191</v>
      </c>
      <c r="G50">
        <v>40</v>
      </c>
      <c r="H50" s="19">
        <v>545.16235941769992</v>
      </c>
      <c r="I50" s="26">
        <v>380166.8762483843</v>
      </c>
      <c r="J50" s="19">
        <v>369964.72654464963</v>
      </c>
      <c r="K50" s="42">
        <f t="shared" si="2"/>
        <v>697.34615694019851</v>
      </c>
      <c r="L50" s="49">
        <f t="shared" si="1"/>
        <v>-380166.8762483843</v>
      </c>
      <c r="M50" s="42">
        <f t="shared" si="3"/>
        <v>0</v>
      </c>
      <c r="N50" s="57"/>
      <c r="R50" s="20">
        <f>H50*WTPinput-I50</f>
        <v>13248892.109194115</v>
      </c>
      <c r="S50" s="11">
        <f>H50*WTPinput-J50</f>
        <v>13259094.258897848</v>
      </c>
      <c r="T50" s="11"/>
      <c r="U50">
        <f>IF(R50&lt;0,1,0)</f>
        <v>0</v>
      </c>
      <c r="V50">
        <f>IF(R50&gt;0,1,0)</f>
        <v>1</v>
      </c>
      <c r="W50">
        <f>IF(S50&lt;0,1,0)</f>
        <v>0</v>
      </c>
      <c r="X50">
        <f>IF(S50&gt;0,1,0)</f>
        <v>1</v>
      </c>
      <c r="Z50">
        <v>7750</v>
      </c>
      <c r="AA50">
        <v>3.0000000000000001E-3</v>
      </c>
      <c r="AB50">
        <v>0.997</v>
      </c>
      <c r="AD50">
        <f>Z50*usd2zaR</f>
        <v>102687.5</v>
      </c>
      <c r="AE50">
        <v>7750</v>
      </c>
      <c r="AI50" s="11">
        <f t="shared" si="0"/>
        <v>4500</v>
      </c>
      <c r="AJ50" s="53">
        <v>5832.0768909275066</v>
      </c>
    </row>
    <row r="51" spans="6:36" x14ac:dyDescent="0.3">
      <c r="F51" s="18">
        <f>I51/$J$1</f>
        <v>26942.388150686656</v>
      </c>
      <c r="G51">
        <v>41</v>
      </c>
      <c r="H51" s="19">
        <v>191.80111087861951</v>
      </c>
      <c r="I51" s="26">
        <v>356986.64299659821</v>
      </c>
      <c r="J51" s="19">
        <v>340949.61149151652</v>
      </c>
      <c r="K51" s="42">
        <f t="shared" si="2"/>
        <v>1861.2334483428285</v>
      </c>
      <c r="L51" s="49">
        <f t="shared" si="1"/>
        <v>-356986.64299659821</v>
      </c>
      <c r="M51" s="42">
        <f t="shared" si="3"/>
        <v>0</v>
      </c>
      <c r="N51" s="57"/>
      <c r="R51" s="20">
        <f>H51*WTPinput-I51</f>
        <v>4438041.1289688898</v>
      </c>
      <c r="S51" s="11">
        <f>H51*WTPinput-J51</f>
        <v>4454078.1604739716</v>
      </c>
      <c r="T51" s="11"/>
      <c r="U51">
        <f>IF(R51&lt;0,1,0)</f>
        <v>0</v>
      </c>
      <c r="V51">
        <f>IF(R51&gt;0,1,0)</f>
        <v>1</v>
      </c>
      <c r="W51">
        <f>IF(S51&lt;0,1,0)</f>
        <v>0</v>
      </c>
      <c r="X51">
        <f>IF(S51&gt;0,1,0)</f>
        <v>1</v>
      </c>
      <c r="Z51">
        <v>8000</v>
      </c>
      <c r="AA51">
        <v>2E-3</v>
      </c>
      <c r="AB51">
        <v>0.998</v>
      </c>
      <c r="AD51">
        <f>Z51*usd2zaR</f>
        <v>106000</v>
      </c>
      <c r="AE51">
        <v>8000</v>
      </c>
      <c r="AI51" s="11">
        <f t="shared" si="0"/>
        <v>4600</v>
      </c>
      <c r="AJ51" s="53">
        <v>5312.745539864176</v>
      </c>
    </row>
    <row r="52" spans="6:36" x14ac:dyDescent="0.3">
      <c r="F52" s="18">
        <f>I52/$J$1</f>
        <v>37544.409054712312</v>
      </c>
      <c r="G52">
        <v>42</v>
      </c>
      <c r="H52" s="19">
        <v>139.06479769132784</v>
      </c>
      <c r="I52" s="26">
        <v>497463.41997493815</v>
      </c>
      <c r="J52" s="19">
        <v>485059.49506697583</v>
      </c>
      <c r="K52" s="42">
        <f t="shared" si="2"/>
        <v>3577.2059373294601</v>
      </c>
      <c r="L52" s="49">
        <f t="shared" si="1"/>
        <v>-497463.41997493815</v>
      </c>
      <c r="M52" s="42">
        <f t="shared" si="3"/>
        <v>0</v>
      </c>
      <c r="N52" s="57"/>
      <c r="R52" s="20">
        <f>H52*WTPinput-I52</f>
        <v>2979156.5223082579</v>
      </c>
      <c r="S52" s="11">
        <f>H52*WTPinput-J52</f>
        <v>2991560.4472162202</v>
      </c>
      <c r="T52" s="11"/>
      <c r="U52">
        <f>IF(R52&lt;0,1,0)</f>
        <v>0</v>
      </c>
      <c r="V52">
        <f>IF(R52&gt;0,1,0)</f>
        <v>1</v>
      </c>
      <c r="W52">
        <f>IF(S52&lt;0,1,0)</f>
        <v>0</v>
      </c>
      <c r="X52">
        <f>IF(S52&gt;0,1,0)</f>
        <v>1</v>
      </c>
      <c r="Z52">
        <v>8250</v>
      </c>
      <c r="AA52">
        <v>2E-3</v>
      </c>
      <c r="AB52">
        <v>0.998</v>
      </c>
      <c r="AD52">
        <f>Z52*usd2zaR</f>
        <v>109312.5</v>
      </c>
      <c r="AE52">
        <v>8250</v>
      </c>
      <c r="AI52" s="11">
        <f t="shared" si="0"/>
        <v>4700</v>
      </c>
      <c r="AJ52" s="53">
        <v>4824.6272938241018</v>
      </c>
    </row>
    <row r="53" spans="6:36" x14ac:dyDescent="0.3">
      <c r="F53" s="18">
        <f>I53/$J$1</f>
        <v>53569.49412730585</v>
      </c>
      <c r="G53">
        <v>43</v>
      </c>
      <c r="H53" s="19">
        <v>600.93277085245791</v>
      </c>
      <c r="I53" s="26">
        <v>709795.79718680249</v>
      </c>
      <c r="J53" s="19">
        <v>690118.007051341</v>
      </c>
      <c r="K53" s="42">
        <f t="shared" si="2"/>
        <v>1181.156747667324</v>
      </c>
      <c r="L53" s="49">
        <f t="shared" si="1"/>
        <v>-709795.79718680249</v>
      </c>
      <c r="M53" s="42">
        <f t="shared" si="3"/>
        <v>0</v>
      </c>
      <c r="N53" s="57"/>
      <c r="R53" s="20">
        <f>H53*WTPinput-I53</f>
        <v>14313523.474124644</v>
      </c>
      <c r="S53" s="11">
        <f>H53*WTPinput-J53</f>
        <v>14333201.264260106</v>
      </c>
      <c r="T53" s="11"/>
      <c r="U53">
        <f>IF(R53&lt;0,1,0)</f>
        <v>0</v>
      </c>
      <c r="V53">
        <f>IF(R53&gt;0,1,0)</f>
        <v>1</v>
      </c>
      <c r="W53">
        <f>IF(S53&lt;0,1,0)</f>
        <v>0</v>
      </c>
      <c r="X53">
        <f>IF(S53&gt;0,1,0)</f>
        <v>1</v>
      </c>
      <c r="Z53">
        <v>8500</v>
      </c>
      <c r="AA53">
        <v>1E-3</v>
      </c>
      <c r="AB53">
        <v>0.999</v>
      </c>
      <c r="AD53">
        <f>Z53*usd2zaR</f>
        <v>112625</v>
      </c>
      <c r="AE53">
        <v>8500</v>
      </c>
      <c r="AI53" s="11">
        <f t="shared" si="0"/>
        <v>4800</v>
      </c>
      <c r="AJ53" s="53">
        <v>4428.0883882923517</v>
      </c>
    </row>
    <row r="54" spans="6:36" x14ac:dyDescent="0.3">
      <c r="F54" s="18">
        <f>I54/$J$1</f>
        <v>34075.914060770629</v>
      </c>
      <c r="G54">
        <v>44</v>
      </c>
      <c r="H54" s="19">
        <v>295.32619092811365</v>
      </c>
      <c r="I54" s="26">
        <v>451505.8613052108</v>
      </c>
      <c r="J54" s="19">
        <v>412748.52711783774</v>
      </c>
      <c r="K54" s="42">
        <f t="shared" si="2"/>
        <v>1528.8378585261114</v>
      </c>
      <c r="L54" s="49">
        <f t="shared" si="1"/>
        <v>-451505.8613052108</v>
      </c>
      <c r="M54" s="42">
        <f t="shared" si="3"/>
        <v>0</v>
      </c>
      <c r="N54" s="57"/>
      <c r="R54" s="20">
        <f>H54*WTPinput-I54</f>
        <v>6931648.9118976304</v>
      </c>
      <c r="S54" s="11">
        <f>H54*WTPinput-J54</f>
        <v>6970406.246085003</v>
      </c>
      <c r="T54" s="11"/>
      <c r="U54">
        <f>IF(R54&lt;0,1,0)</f>
        <v>0</v>
      </c>
      <c r="V54">
        <f>IF(R54&gt;0,1,0)</f>
        <v>1</v>
      </c>
      <c r="W54">
        <f>IF(S54&lt;0,1,0)</f>
        <v>0</v>
      </c>
      <c r="X54">
        <f>IF(S54&gt;0,1,0)</f>
        <v>1</v>
      </c>
      <c r="Z54">
        <v>8750</v>
      </c>
      <c r="AA54">
        <v>1E-3</v>
      </c>
      <c r="AB54">
        <v>0.999</v>
      </c>
      <c r="AD54">
        <f>Z54*usd2zaR</f>
        <v>115937.5</v>
      </c>
      <c r="AE54">
        <v>8750</v>
      </c>
      <c r="AI54" s="11">
        <f t="shared" si="0"/>
        <v>4900</v>
      </c>
      <c r="AJ54" s="53">
        <v>4085.4768395349383</v>
      </c>
    </row>
    <row r="55" spans="6:36" x14ac:dyDescent="0.3">
      <c r="F55" s="18">
        <f>I55/$J$1</f>
        <v>40925.502425766026</v>
      </c>
      <c r="G55">
        <v>45</v>
      </c>
      <c r="H55" s="19">
        <v>469.01043934051995</v>
      </c>
      <c r="I55" s="26">
        <v>542262.9071413998</v>
      </c>
      <c r="J55" s="19">
        <v>528931.38503509469</v>
      </c>
      <c r="K55" s="42">
        <f t="shared" si="2"/>
        <v>1156.185154223605</v>
      </c>
      <c r="L55" s="49">
        <f t="shared" si="1"/>
        <v>-542262.9071413998</v>
      </c>
      <c r="M55" s="42">
        <f t="shared" si="3"/>
        <v>0</v>
      </c>
      <c r="N55" s="57"/>
      <c r="R55" s="20">
        <f>H55*WTPinput-I55</f>
        <v>11182998.076371599</v>
      </c>
      <c r="S55" s="11">
        <f>H55*WTPinput-J55</f>
        <v>11196329.598477906</v>
      </c>
      <c r="T55" s="11"/>
      <c r="U55">
        <f>IF(R55&lt;0,1,0)</f>
        <v>0</v>
      </c>
      <c r="V55">
        <f>IF(R55&gt;0,1,0)</f>
        <v>1</v>
      </c>
      <c r="W55">
        <f>IF(S55&lt;0,1,0)</f>
        <v>0</v>
      </c>
      <c r="X55">
        <f>IF(S55&gt;0,1,0)</f>
        <v>1</v>
      </c>
      <c r="Z55">
        <v>9000</v>
      </c>
      <c r="AA55">
        <v>1E-3</v>
      </c>
      <c r="AB55">
        <v>0.999</v>
      </c>
      <c r="AD55">
        <f>Z55*usd2zaR</f>
        <v>119250</v>
      </c>
      <c r="AE55">
        <v>9000</v>
      </c>
      <c r="AI55" s="11">
        <f t="shared" si="0"/>
        <v>5000</v>
      </c>
      <c r="AJ55" s="53">
        <v>3786.7685152633348</v>
      </c>
    </row>
    <row r="56" spans="6:36" x14ac:dyDescent="0.3">
      <c r="F56" s="18">
        <f>I56/$J$1</f>
        <v>56320.423470910537</v>
      </c>
      <c r="G56">
        <v>46</v>
      </c>
      <c r="H56" s="19">
        <v>225.82374961103233</v>
      </c>
      <c r="I56" s="26">
        <v>746245.61098956456</v>
      </c>
      <c r="J56" s="19">
        <v>734432.38946779293</v>
      </c>
      <c r="K56" s="42">
        <f t="shared" si="2"/>
        <v>3304.5488451720744</v>
      </c>
      <c r="L56" s="49">
        <f t="shared" si="1"/>
        <v>-746245.61098956456</v>
      </c>
      <c r="M56" s="42">
        <f t="shared" si="3"/>
        <v>0</v>
      </c>
      <c r="N56" s="57"/>
      <c r="R56" s="20">
        <f>H56*WTPinput-I56</f>
        <v>4899348.1292862445</v>
      </c>
      <c r="S56" s="11">
        <f>H56*WTPinput-J56</f>
        <v>4911161.350808016</v>
      </c>
      <c r="T56" s="11"/>
      <c r="U56">
        <f>IF(R56&lt;0,1,0)</f>
        <v>0</v>
      </c>
      <c r="V56">
        <f>IF(R56&gt;0,1,0)</f>
        <v>1</v>
      </c>
      <c r="W56">
        <f>IF(S56&lt;0,1,0)</f>
        <v>0</v>
      </c>
      <c r="X56">
        <f>IF(S56&gt;0,1,0)</f>
        <v>1</v>
      </c>
      <c r="Z56">
        <v>9250</v>
      </c>
      <c r="AA56">
        <v>1E-3</v>
      </c>
      <c r="AB56">
        <v>0.999</v>
      </c>
      <c r="AD56">
        <f>Z56*usd2zaR</f>
        <v>122562.5</v>
      </c>
      <c r="AE56">
        <v>9250</v>
      </c>
      <c r="AI56" s="11">
        <f t="shared" si="0"/>
        <v>5100</v>
      </c>
      <c r="AJ56" s="53">
        <v>3495.7272938542301</v>
      </c>
    </row>
    <row r="57" spans="6:36" x14ac:dyDescent="0.3">
      <c r="F57" s="18">
        <f>I57/$J$1</f>
        <v>59882.801230654724</v>
      </c>
      <c r="G57">
        <v>47</v>
      </c>
      <c r="H57" s="19">
        <v>232.38517779300855</v>
      </c>
      <c r="I57" s="26">
        <v>793447.11630617513</v>
      </c>
      <c r="J57" s="19">
        <v>780008.01792346686</v>
      </c>
      <c r="K57" s="42">
        <f t="shared" si="2"/>
        <v>3414.3619822987112</v>
      </c>
      <c r="L57" s="49">
        <f t="shared" si="1"/>
        <v>-793447.11630617513</v>
      </c>
      <c r="M57" s="42">
        <f t="shared" si="3"/>
        <v>0</v>
      </c>
      <c r="N57" s="57"/>
      <c r="R57" s="20">
        <f>H57*WTPinput-I57</f>
        <v>5016182.3285190379</v>
      </c>
      <c r="S57" s="11">
        <f>H57*WTPinput-J57</f>
        <v>5029621.4269017465</v>
      </c>
      <c r="T57" s="11"/>
      <c r="U57">
        <f>IF(R57&lt;0,1,0)</f>
        <v>0</v>
      </c>
      <c r="V57">
        <f>IF(R57&gt;0,1,0)</f>
        <v>1</v>
      </c>
      <c r="W57">
        <f>IF(S57&lt;0,1,0)</f>
        <v>0</v>
      </c>
      <c r="X57">
        <f>IF(S57&gt;0,1,0)</f>
        <v>1</v>
      </c>
      <c r="Z57">
        <v>9500</v>
      </c>
      <c r="AA57">
        <v>1E-3</v>
      </c>
      <c r="AB57">
        <v>0.999</v>
      </c>
      <c r="AD57">
        <f>Z57*usd2zaR</f>
        <v>125875</v>
      </c>
      <c r="AE57">
        <v>9500</v>
      </c>
      <c r="AI57" s="11">
        <f t="shared" si="0"/>
        <v>5200</v>
      </c>
      <c r="AJ57" s="53">
        <v>3226.6764325804543</v>
      </c>
    </row>
    <row r="58" spans="6:36" x14ac:dyDescent="0.3">
      <c r="F58" s="18">
        <f>I58/$J$1</f>
        <v>48629.099143978725</v>
      </c>
      <c r="G58">
        <v>48</v>
      </c>
      <c r="H58" s="19">
        <v>151.75596863121609</v>
      </c>
      <c r="I58" s="26">
        <v>644335.56365771813</v>
      </c>
      <c r="J58" s="19">
        <v>631776.33176264574</v>
      </c>
      <c r="K58" s="42">
        <f t="shared" si="2"/>
        <v>4245.8663699977778</v>
      </c>
      <c r="L58" s="49">
        <f t="shared" si="1"/>
        <v>-644335.56365771813</v>
      </c>
      <c r="M58" s="42">
        <f t="shared" si="3"/>
        <v>0</v>
      </c>
      <c r="N58" s="57"/>
      <c r="R58" s="20">
        <f>H58*WTPinput-I58</f>
        <v>3149563.6521226843</v>
      </c>
      <c r="S58" s="11">
        <f>H58*WTPinput-J58</f>
        <v>3162122.8840177567</v>
      </c>
      <c r="T58" s="11"/>
      <c r="U58">
        <f>IF(R58&lt;0,1,0)</f>
        <v>0</v>
      </c>
      <c r="V58">
        <f>IF(R58&gt;0,1,0)</f>
        <v>1</v>
      </c>
      <c r="W58">
        <f>IF(S58&lt;0,1,0)</f>
        <v>0</v>
      </c>
      <c r="X58">
        <f>IF(S58&gt;0,1,0)</f>
        <v>1</v>
      </c>
      <c r="Z58">
        <v>9750</v>
      </c>
      <c r="AA58">
        <v>1E-3</v>
      </c>
      <c r="AB58">
        <v>0.999</v>
      </c>
      <c r="AD58">
        <f>Z58*usd2zaR</f>
        <v>129187.5</v>
      </c>
      <c r="AE58">
        <v>9750</v>
      </c>
      <c r="AI58" s="11">
        <f t="shared" si="0"/>
        <v>5300</v>
      </c>
      <c r="AJ58" s="53">
        <v>2991.3018736335216</v>
      </c>
    </row>
    <row r="59" spans="6:36" x14ac:dyDescent="0.3">
      <c r="F59" s="18">
        <f>I59/$J$1</f>
        <v>55663.376125336537</v>
      </c>
      <c r="G59">
        <v>49</v>
      </c>
      <c r="H59" s="19">
        <v>357.29940192923459</v>
      </c>
      <c r="I59" s="26">
        <v>737539.73366070911</v>
      </c>
      <c r="J59" s="19">
        <v>725004.91182548588</v>
      </c>
      <c r="K59" s="42">
        <f t="shared" si="2"/>
        <v>2064.2064601238362</v>
      </c>
      <c r="L59" s="49">
        <f t="shared" si="1"/>
        <v>-737539.73366070911</v>
      </c>
      <c r="M59" s="42">
        <f t="shared" si="3"/>
        <v>0</v>
      </c>
      <c r="N59" s="57"/>
      <c r="R59" s="20">
        <f>H59*WTPinput-I59</f>
        <v>8194945.314570155</v>
      </c>
      <c r="S59" s="11">
        <f>H59*WTPinput-J59</f>
        <v>8207480.1364053786</v>
      </c>
      <c r="T59" s="11"/>
      <c r="U59">
        <f>IF(R59&lt;0,1,0)</f>
        <v>0</v>
      </c>
      <c r="V59">
        <f>IF(R59&gt;0,1,0)</f>
        <v>1</v>
      </c>
      <c r="W59">
        <f>IF(S59&lt;0,1,0)</f>
        <v>0</v>
      </c>
      <c r="X59">
        <f>IF(S59&gt;0,1,0)</f>
        <v>1</v>
      </c>
      <c r="Z59">
        <v>10000</v>
      </c>
      <c r="AA59">
        <v>1E-3</v>
      </c>
      <c r="AB59">
        <v>0.999</v>
      </c>
      <c r="AD59">
        <f>Z59*usd2zaR</f>
        <v>132500</v>
      </c>
      <c r="AE59">
        <v>10000</v>
      </c>
      <c r="AI59" s="11">
        <f t="shared" si="0"/>
        <v>5400</v>
      </c>
      <c r="AJ59" s="53">
        <v>2775.1567487769062</v>
      </c>
    </row>
    <row r="60" spans="6:36" x14ac:dyDescent="0.3">
      <c r="F60" s="18">
        <f>I60/$J$1</f>
        <v>54353.775374584075</v>
      </c>
      <c r="G60">
        <v>50</v>
      </c>
      <c r="H60" s="19">
        <v>367.86269610656382</v>
      </c>
      <c r="I60" s="26">
        <v>720187.523713239</v>
      </c>
      <c r="J60" s="19">
        <v>703151.07045973209</v>
      </c>
      <c r="K60" s="42">
        <f t="shared" si="2"/>
        <v>1957.7617718123081</v>
      </c>
      <c r="L60" s="49">
        <f t="shared" si="1"/>
        <v>-720187.523713239</v>
      </c>
      <c r="M60" s="42">
        <f t="shared" si="3"/>
        <v>0</v>
      </c>
      <c r="N60" s="57"/>
      <c r="R60" s="20">
        <f>H60*WTPinput-I60</f>
        <v>8476379.8789508566</v>
      </c>
      <c r="S60" s="11">
        <f>H60*WTPinput-J60</f>
        <v>8493416.3322043624</v>
      </c>
      <c r="T60" s="11"/>
      <c r="U60">
        <f>IF(R60&lt;0,1,0)</f>
        <v>0</v>
      </c>
      <c r="V60">
        <f>IF(R60&gt;0,1,0)</f>
        <v>1</v>
      </c>
      <c r="W60">
        <f>IF(S60&lt;0,1,0)</f>
        <v>0</v>
      </c>
      <c r="X60">
        <f>IF(S60&gt;0,1,0)</f>
        <v>1</v>
      </c>
      <c r="Z60">
        <v>10250</v>
      </c>
      <c r="AA60">
        <v>0</v>
      </c>
      <c r="AB60">
        <v>1</v>
      </c>
      <c r="AD60">
        <f>Z60*usd2zaR</f>
        <v>135812.5</v>
      </c>
      <c r="AE60">
        <v>10250</v>
      </c>
      <c r="AI60" s="11">
        <f t="shared" si="0"/>
        <v>5500</v>
      </c>
      <c r="AJ60" s="53">
        <v>2562.3824656102806</v>
      </c>
    </row>
    <row r="61" spans="6:36" x14ac:dyDescent="0.3">
      <c r="F61" s="18">
        <f>I61/$J$1</f>
        <v>25799.950450775843</v>
      </c>
      <c r="G61">
        <v>51</v>
      </c>
      <c r="H61" s="19">
        <v>479.11974524187099</v>
      </c>
      <c r="I61" s="26">
        <v>341849.3434727799</v>
      </c>
      <c r="J61" s="19">
        <v>328929.03330486087</v>
      </c>
      <c r="K61" s="42">
        <f t="shared" si="2"/>
        <v>713.49458432402173</v>
      </c>
      <c r="L61" s="49">
        <f t="shared" si="1"/>
        <v>-341849.3434727799</v>
      </c>
      <c r="M61" s="42">
        <f t="shared" si="3"/>
        <v>0</v>
      </c>
      <c r="N61" s="57"/>
      <c r="R61" s="20">
        <f>H61*WTPinput-I61</f>
        <v>11636144.287573993</v>
      </c>
      <c r="S61" s="11">
        <f>H61*WTPinput-J61</f>
        <v>11649064.597741913</v>
      </c>
      <c r="T61" s="11"/>
      <c r="U61">
        <f>IF(R61&lt;0,1,0)</f>
        <v>0</v>
      </c>
      <c r="V61">
        <f>IF(R61&gt;0,1,0)</f>
        <v>1</v>
      </c>
      <c r="W61">
        <f>IF(S61&lt;0,1,0)</f>
        <v>0</v>
      </c>
      <c r="X61">
        <f>IF(S61&gt;0,1,0)</f>
        <v>1</v>
      </c>
      <c r="Z61">
        <v>10500</v>
      </c>
      <c r="AA61">
        <v>0</v>
      </c>
      <c r="AB61">
        <v>1</v>
      </c>
      <c r="AD61">
        <f>Z61*usd2zaR</f>
        <v>139125</v>
      </c>
      <c r="AE61">
        <v>10500</v>
      </c>
      <c r="AI61" s="11">
        <f t="shared" si="0"/>
        <v>5600</v>
      </c>
      <c r="AJ61" s="53">
        <v>2365.3991806178819</v>
      </c>
    </row>
    <row r="62" spans="6:36" x14ac:dyDescent="0.3">
      <c r="F62" s="18">
        <f>I62/$J$1</f>
        <v>24234.473217224324</v>
      </c>
      <c r="G62">
        <v>52</v>
      </c>
      <c r="H62" s="19">
        <v>512.3404975449921</v>
      </c>
      <c r="I62" s="26">
        <v>321106.7701282223</v>
      </c>
      <c r="J62" s="19">
        <v>303389.57813373604</v>
      </c>
      <c r="K62" s="42">
        <f t="shared" si="2"/>
        <v>626.74485360202027</v>
      </c>
      <c r="L62" s="49">
        <f t="shared" si="1"/>
        <v>-321106.7701282223</v>
      </c>
      <c r="M62" s="42">
        <f t="shared" si="3"/>
        <v>0</v>
      </c>
      <c r="N62" s="57"/>
      <c r="R62" s="20">
        <f>H62*WTPinput-I62</f>
        <v>12487405.668496581</v>
      </c>
      <c r="S62" s="11">
        <f>H62*WTPinput-J62</f>
        <v>12505122.860491067</v>
      </c>
      <c r="T62" s="11"/>
      <c r="U62">
        <f>IF(R62&lt;0,1,0)</f>
        <v>0</v>
      </c>
      <c r="V62">
        <f>IF(R62&gt;0,1,0)</f>
        <v>1</v>
      </c>
      <c r="W62">
        <f>IF(S62&lt;0,1,0)</f>
        <v>0</v>
      </c>
      <c r="X62">
        <f>IF(S62&gt;0,1,0)</f>
        <v>1</v>
      </c>
      <c r="Z62">
        <v>10750</v>
      </c>
      <c r="AA62">
        <v>0</v>
      </c>
      <c r="AB62">
        <v>1</v>
      </c>
      <c r="AD62">
        <f>Z62*usd2zaR</f>
        <v>142437.5</v>
      </c>
      <c r="AE62">
        <v>10750</v>
      </c>
      <c r="AI62" s="11">
        <f t="shared" si="0"/>
        <v>5700</v>
      </c>
      <c r="AJ62" s="53">
        <v>2169.7737289892975</v>
      </c>
    </row>
    <row r="63" spans="6:36" x14ac:dyDescent="0.3">
      <c r="F63" s="18">
        <f>I63/$J$1</f>
        <v>39313.098147006072</v>
      </c>
      <c r="G63">
        <v>53</v>
      </c>
      <c r="H63" s="19">
        <v>571.40259801982756</v>
      </c>
      <c r="I63" s="26">
        <v>520898.55044783046</v>
      </c>
      <c r="J63" s="19">
        <v>507835.13814432907</v>
      </c>
      <c r="K63" s="42">
        <f t="shared" si="2"/>
        <v>911.61389929444351</v>
      </c>
      <c r="L63" s="49">
        <f t="shared" si="1"/>
        <v>-520898.55044783046</v>
      </c>
      <c r="M63" s="42">
        <f t="shared" si="3"/>
        <v>0</v>
      </c>
      <c r="N63" s="57"/>
      <c r="R63" s="20">
        <f>H63*WTPinput-I63</f>
        <v>13764166.400047857</v>
      </c>
      <c r="S63" s="11">
        <f>H63*WTPinput-J63</f>
        <v>13777229.812351359</v>
      </c>
      <c r="T63" s="11"/>
      <c r="U63">
        <f>IF(R63&lt;0,1,0)</f>
        <v>0</v>
      </c>
      <c r="V63">
        <f>IF(R63&gt;0,1,0)</f>
        <v>1</v>
      </c>
      <c r="W63">
        <f>IF(S63&lt;0,1,0)</f>
        <v>0</v>
      </c>
      <c r="X63">
        <f>IF(S63&gt;0,1,0)</f>
        <v>1</v>
      </c>
      <c r="Z63">
        <v>11000</v>
      </c>
      <c r="AA63">
        <v>0</v>
      </c>
      <c r="AB63">
        <v>1</v>
      </c>
      <c r="AD63">
        <f>Z63*usd2zaR</f>
        <v>145750</v>
      </c>
      <c r="AE63">
        <v>11000</v>
      </c>
      <c r="AI63" s="11">
        <f t="shared" si="0"/>
        <v>5800</v>
      </c>
      <c r="AJ63" s="53">
        <v>1974.1482773616444</v>
      </c>
    </row>
    <row r="64" spans="6:36" x14ac:dyDescent="0.3">
      <c r="F64" s="18">
        <f>I64/$J$1</f>
        <v>63131.366678924504</v>
      </c>
      <c r="G64">
        <v>54</v>
      </c>
      <c r="H64" s="19">
        <v>340.14833790145349</v>
      </c>
      <c r="I64" s="26">
        <v>836490.60849574965</v>
      </c>
      <c r="J64" s="19">
        <v>821814.84902266867</v>
      </c>
      <c r="K64" s="42">
        <f t="shared" si="2"/>
        <v>2459.1935790616581</v>
      </c>
      <c r="L64" s="49">
        <f t="shared" si="1"/>
        <v>-836490.60849574965</v>
      </c>
      <c r="M64" s="42">
        <f t="shared" si="3"/>
        <v>0</v>
      </c>
      <c r="N64" s="57"/>
      <c r="R64" s="20">
        <f>H64*WTPinput-I64</f>
        <v>7667217.8390405886</v>
      </c>
      <c r="S64" s="11">
        <f>H64*WTPinput-J64</f>
        <v>7681893.5985136693</v>
      </c>
      <c r="T64" s="11"/>
      <c r="U64">
        <f>IF(R64&lt;0,1,0)</f>
        <v>0</v>
      </c>
      <c r="V64">
        <f>IF(R64&gt;0,1,0)</f>
        <v>1</v>
      </c>
      <c r="W64">
        <f>IF(S64&lt;0,1,0)</f>
        <v>0</v>
      </c>
      <c r="X64">
        <f>IF(S64&gt;0,1,0)</f>
        <v>1</v>
      </c>
      <c r="Z64">
        <v>11250</v>
      </c>
      <c r="AA64">
        <v>0</v>
      </c>
      <c r="AB64">
        <v>1</v>
      </c>
      <c r="AD64">
        <f>Z64*usd2zaR</f>
        <v>149062.5</v>
      </c>
      <c r="AE64">
        <v>11250</v>
      </c>
      <c r="AI64" s="11">
        <f t="shared" si="0"/>
        <v>5900</v>
      </c>
      <c r="AJ64" s="53">
        <v>1792.5397471862379</v>
      </c>
    </row>
    <row r="65" spans="2:36" x14ac:dyDescent="0.3">
      <c r="F65" s="18">
        <f>I65/$J$1</f>
        <v>50851.487788564562</v>
      </c>
      <c r="G65">
        <v>55</v>
      </c>
      <c r="H65" s="19">
        <v>439.69819038470814</v>
      </c>
      <c r="I65" s="26">
        <v>673782.21319848043</v>
      </c>
      <c r="J65" s="19">
        <v>646484.95830465271</v>
      </c>
      <c r="K65" s="42">
        <f t="shared" si="2"/>
        <v>1532.3743147747857</v>
      </c>
      <c r="L65" s="49">
        <f t="shared" si="1"/>
        <v>-673782.21319848043</v>
      </c>
      <c r="M65" s="42">
        <f t="shared" si="3"/>
        <v>0</v>
      </c>
      <c r="N65" s="57"/>
      <c r="R65" s="20">
        <f>H65*WTPinput-I65</f>
        <v>10318672.546419222</v>
      </c>
      <c r="S65" s="11">
        <f>H65*WTPinput-J65</f>
        <v>10345969.80131305</v>
      </c>
      <c r="T65" s="11"/>
      <c r="U65">
        <f>IF(R65&lt;0,1,0)</f>
        <v>0</v>
      </c>
      <c r="V65">
        <f>IF(R65&gt;0,1,0)</f>
        <v>1</v>
      </c>
      <c r="W65">
        <f>IF(S65&lt;0,1,0)</f>
        <v>0</v>
      </c>
      <c r="X65">
        <f>IF(S65&gt;0,1,0)</f>
        <v>1</v>
      </c>
      <c r="Z65">
        <v>11500</v>
      </c>
      <c r="AA65">
        <v>0</v>
      </c>
      <c r="AB65">
        <v>1</v>
      </c>
      <c r="AD65">
        <f>Z65*usd2zaR</f>
        <v>152375</v>
      </c>
      <c r="AE65">
        <v>11500</v>
      </c>
      <c r="AI65" s="11">
        <f t="shared" si="0"/>
        <v>6000</v>
      </c>
      <c r="AJ65" s="53">
        <v>1636.9166843076237</v>
      </c>
    </row>
    <row r="66" spans="2:36" x14ac:dyDescent="0.3">
      <c r="F66" s="18">
        <f>I66/$J$1</f>
        <v>47949.777441177248</v>
      </c>
      <c r="G66">
        <v>56</v>
      </c>
      <c r="H66" s="19">
        <v>398.06822891756383</v>
      </c>
      <c r="I66" s="26">
        <v>635334.55109559849</v>
      </c>
      <c r="J66" s="19">
        <v>624811.15964795079</v>
      </c>
      <c r="K66" s="42">
        <f t="shared" si="2"/>
        <v>1596.0443585844935</v>
      </c>
      <c r="L66" s="49">
        <f t="shared" si="1"/>
        <v>-635334.55109559849</v>
      </c>
      <c r="M66" s="42">
        <f t="shared" si="3"/>
        <v>0</v>
      </c>
      <c r="N66" s="57"/>
      <c r="R66" s="20">
        <f>H66*WTPinput-I66</f>
        <v>9316371.1718434971</v>
      </c>
      <c r="S66" s="11">
        <f>H66*WTPinput-J66</f>
        <v>9326894.5632911455</v>
      </c>
      <c r="T66" s="11"/>
      <c r="U66">
        <f>IF(R66&lt;0,1,0)</f>
        <v>0</v>
      </c>
      <c r="V66">
        <f>IF(R66&gt;0,1,0)</f>
        <v>1</v>
      </c>
      <c r="W66">
        <f>IF(S66&lt;0,1,0)</f>
        <v>0</v>
      </c>
      <c r="X66">
        <f>IF(S66&gt;0,1,0)</f>
        <v>1</v>
      </c>
      <c r="Z66">
        <v>11750</v>
      </c>
      <c r="AA66">
        <v>0</v>
      </c>
      <c r="AB66">
        <v>1</v>
      </c>
      <c r="AD66">
        <f>Z66*usd2zaR</f>
        <v>155687.5</v>
      </c>
      <c r="AE66">
        <v>11750</v>
      </c>
      <c r="AI66" s="11">
        <f t="shared" si="0"/>
        <v>6100</v>
      </c>
      <c r="AJ66" s="53">
        <v>1499.0298138719518</v>
      </c>
    </row>
    <row r="67" spans="2:36" x14ac:dyDescent="0.3">
      <c r="F67" s="18">
        <f>I67/$J$1</f>
        <v>51495.678891566749</v>
      </c>
      <c r="G67">
        <v>57</v>
      </c>
      <c r="H67" s="19">
        <v>363.92840977428932</v>
      </c>
      <c r="I67" s="26">
        <v>682317.74531325942</v>
      </c>
      <c r="J67" s="19">
        <v>651388.1293974726</v>
      </c>
      <c r="K67" s="42">
        <f t="shared" si="2"/>
        <v>1874.8680426912456</v>
      </c>
      <c r="L67" s="49">
        <f t="shared" si="1"/>
        <v>-682317.74531325942</v>
      </c>
      <c r="M67" s="42">
        <f t="shared" si="3"/>
        <v>0</v>
      </c>
      <c r="N67" s="57"/>
      <c r="R67" s="20">
        <f>H67*WTPinput-I67</f>
        <v>8415892.499043975</v>
      </c>
      <c r="S67" s="11">
        <f>H67*WTPinput-J67</f>
        <v>8446822.1149597615</v>
      </c>
      <c r="T67" s="11"/>
      <c r="U67">
        <f>IF(R67&lt;0,1,0)</f>
        <v>0</v>
      </c>
      <c r="V67">
        <f>IF(R67&gt;0,1,0)</f>
        <v>1</v>
      </c>
      <c r="W67">
        <f>IF(S67&lt;0,1,0)</f>
        <v>0</v>
      </c>
      <c r="X67">
        <f>IF(S67&gt;0,1,0)</f>
        <v>1</v>
      </c>
      <c r="Z67">
        <v>12000</v>
      </c>
      <c r="AA67">
        <v>0</v>
      </c>
      <c r="AB67">
        <v>1</v>
      </c>
      <c r="AD67">
        <f>Z67*usd2zaR</f>
        <v>159000</v>
      </c>
      <c r="AE67">
        <v>12000</v>
      </c>
      <c r="AI67" s="11">
        <f t="shared" si="0"/>
        <v>6200</v>
      </c>
      <c r="AJ67" s="53">
        <v>1385.6181951211765</v>
      </c>
    </row>
    <row r="68" spans="2:36" x14ac:dyDescent="0.3">
      <c r="F68" s="18">
        <f>I68/$J$1</f>
        <v>32500.22997411713</v>
      </c>
      <c r="G68">
        <v>58</v>
      </c>
      <c r="H68" s="19">
        <v>274.58077806733854</v>
      </c>
      <c r="I68" s="26">
        <v>430628.04715705197</v>
      </c>
      <c r="J68" s="19">
        <v>414536.43361922773</v>
      </c>
      <c r="K68" s="42">
        <f t="shared" si="2"/>
        <v>1568.3109727784522</v>
      </c>
      <c r="L68" s="49">
        <f t="shared" si="1"/>
        <v>-430628.04715705197</v>
      </c>
      <c r="M68" s="42">
        <f t="shared" si="3"/>
        <v>0</v>
      </c>
      <c r="N68" s="57"/>
      <c r="R68" s="20">
        <f>H68*WTPinput-I68</f>
        <v>6433891.4045264116</v>
      </c>
      <c r="S68" s="11">
        <f>H68*WTPinput-J68</f>
        <v>6449983.0180642363</v>
      </c>
      <c r="T68" s="11"/>
      <c r="U68">
        <f>IF(R68&lt;0,1,0)</f>
        <v>0</v>
      </c>
      <c r="V68">
        <f>IF(R68&gt;0,1,0)</f>
        <v>1</v>
      </c>
      <c r="W68">
        <f>IF(S68&lt;0,1,0)</f>
        <v>0</v>
      </c>
      <c r="X68">
        <f>IF(S68&gt;0,1,0)</f>
        <v>1</v>
      </c>
      <c r="Z68">
        <v>12250</v>
      </c>
      <c r="AA68">
        <v>0</v>
      </c>
      <c r="AB68">
        <v>1</v>
      </c>
      <c r="AD68">
        <f>Z68*usd2zaR</f>
        <v>162312.5</v>
      </c>
      <c r="AE68">
        <v>12250</v>
      </c>
      <c r="AI68" s="11">
        <f t="shared" si="0"/>
        <v>6300</v>
      </c>
      <c r="AJ68" s="53">
        <v>1287.9129735811148</v>
      </c>
    </row>
    <row r="69" spans="2:36" x14ac:dyDescent="0.3">
      <c r="F69" s="18">
        <f>I69/$J$1</f>
        <v>26599.397421050395</v>
      </c>
      <c r="G69">
        <v>59</v>
      </c>
      <c r="H69" s="19">
        <v>204.23871358780707</v>
      </c>
      <c r="I69" s="26">
        <v>352442.01582891773</v>
      </c>
      <c r="J69" s="19">
        <v>340322.44527474704</v>
      </c>
      <c r="K69" s="42">
        <f t="shared" si="2"/>
        <v>1725.6376601559164</v>
      </c>
      <c r="L69" s="49">
        <f t="shared" si="1"/>
        <v>-352442.01582891773</v>
      </c>
      <c r="M69" s="42">
        <f t="shared" si="3"/>
        <v>0</v>
      </c>
      <c r="N69" s="57"/>
      <c r="R69" s="20">
        <f>H69*WTPinput-I69</f>
        <v>4753525.8238662593</v>
      </c>
      <c r="S69" s="11">
        <f>H69*WTPinput-J69</f>
        <v>4765645.3944204301</v>
      </c>
      <c r="T69" s="11"/>
      <c r="U69">
        <f>IF(R69&lt;0,1,0)</f>
        <v>0</v>
      </c>
      <c r="V69">
        <f>IF(R69&gt;0,1,0)</f>
        <v>1</v>
      </c>
      <c r="W69">
        <f>IF(S69&lt;0,1,0)</f>
        <v>0</v>
      </c>
      <c r="X69">
        <f>IF(S69&gt;0,1,0)</f>
        <v>1</v>
      </c>
      <c r="Z69">
        <v>12500</v>
      </c>
      <c r="AA69">
        <v>0</v>
      </c>
      <c r="AB69">
        <v>1</v>
      </c>
      <c r="AD69">
        <f>Z69*usd2zaR</f>
        <v>165625</v>
      </c>
      <c r="AE69">
        <v>12500</v>
      </c>
      <c r="AI69" s="11">
        <f t="shared" si="0"/>
        <v>6400</v>
      </c>
      <c r="AJ69" s="53">
        <v>1190.2077520412859</v>
      </c>
    </row>
    <row r="70" spans="2:36" x14ac:dyDescent="0.3">
      <c r="F70" s="18">
        <f>I70/$J$1</f>
        <v>32994.998681524419</v>
      </c>
      <c r="G70">
        <v>60</v>
      </c>
      <c r="H70" s="19">
        <v>323.87630354145222</v>
      </c>
      <c r="I70" s="26">
        <v>437183.73253019858</v>
      </c>
      <c r="J70" s="19">
        <v>418150.60871115123</v>
      </c>
      <c r="K70" s="42">
        <f t="shared" si="2"/>
        <v>1349.8478516327898</v>
      </c>
      <c r="L70" s="49">
        <f t="shared" si="1"/>
        <v>-437183.73253019858</v>
      </c>
      <c r="M70" s="42">
        <f t="shared" si="3"/>
        <v>0</v>
      </c>
      <c r="N70" s="57"/>
      <c r="R70" s="20">
        <f>H70*WTPinput-I70</f>
        <v>7659723.8560061064</v>
      </c>
      <c r="S70" s="11">
        <f>H70*WTPinput-J70</f>
        <v>7678756.9798251539</v>
      </c>
      <c r="T70" s="11"/>
      <c r="U70">
        <f>IF(R70&lt;0,1,0)</f>
        <v>0</v>
      </c>
      <c r="V70">
        <f>IF(R70&gt;0,1,0)</f>
        <v>1</v>
      </c>
      <c r="W70">
        <f>IF(S70&lt;0,1,0)</f>
        <v>0</v>
      </c>
      <c r="X70">
        <f>IF(S70&gt;0,1,0)</f>
        <v>1</v>
      </c>
      <c r="Z70">
        <v>12750</v>
      </c>
      <c r="AA70">
        <v>0</v>
      </c>
      <c r="AB70">
        <v>1</v>
      </c>
      <c r="AD70">
        <f>Z70*usd2zaR</f>
        <v>168937.5</v>
      </c>
      <c r="AE70">
        <v>12750</v>
      </c>
      <c r="AI70" s="11">
        <f t="shared" si="0"/>
        <v>6500</v>
      </c>
      <c r="AJ70" s="53">
        <v>1100.5851446583401</v>
      </c>
    </row>
    <row r="71" spans="2:36" x14ac:dyDescent="0.3">
      <c r="F71" s="18">
        <f>I71/$J$1</f>
        <v>30218.964807043572</v>
      </c>
      <c r="G71">
        <v>61</v>
      </c>
      <c r="H71" s="19">
        <v>281.95387393668352</v>
      </c>
      <c r="I71" s="26">
        <v>400401.28369332734</v>
      </c>
      <c r="J71" s="19">
        <v>383351.39506838826</v>
      </c>
      <c r="K71" s="42">
        <f t="shared" si="2"/>
        <v>1420.0949896621842</v>
      </c>
      <c r="L71" s="49">
        <f t="shared" si="1"/>
        <v>-400401.28369332734</v>
      </c>
      <c r="M71" s="42">
        <f t="shared" si="3"/>
        <v>0</v>
      </c>
      <c r="N71" s="57"/>
      <c r="R71" s="20">
        <f>H71*WTPinput-I71</f>
        <v>6648445.5647237608</v>
      </c>
      <c r="S71" s="11">
        <f>H71*WTPinput-J71</f>
        <v>6665495.4533487</v>
      </c>
      <c r="T71" s="11"/>
      <c r="U71">
        <f>IF(R71&lt;0,1,0)</f>
        <v>0</v>
      </c>
      <c r="V71">
        <f>IF(R71&gt;0,1,0)</f>
        <v>1</v>
      </c>
      <c r="W71">
        <f>IF(S71&lt;0,1,0)</f>
        <v>0</v>
      </c>
      <c r="X71">
        <f>IF(S71&gt;0,1,0)</f>
        <v>1</v>
      </c>
      <c r="Z71">
        <v>13000</v>
      </c>
      <c r="AA71">
        <v>0</v>
      </c>
      <c r="AB71">
        <v>1</v>
      </c>
      <c r="AD71">
        <f>Z71*usd2zaR</f>
        <v>172250</v>
      </c>
      <c r="AE71">
        <v>13000</v>
      </c>
      <c r="AI71" s="11">
        <f t="shared" si="0"/>
        <v>6600</v>
      </c>
      <c r="AJ71" s="53">
        <v>1013.8944615072105</v>
      </c>
    </row>
    <row r="72" spans="2:36" x14ac:dyDescent="0.3">
      <c r="E72" s="32"/>
      <c r="F72" s="18">
        <f>I72/$J$1</f>
        <v>26871.73204639645</v>
      </c>
      <c r="G72">
        <v>62</v>
      </c>
      <c r="H72" s="19">
        <v>196.294980104969</v>
      </c>
      <c r="I72" s="26">
        <v>356050.44961475296</v>
      </c>
      <c r="J72" s="19">
        <v>340410.90595364297</v>
      </c>
      <c r="K72" s="42">
        <f t="shared" si="2"/>
        <v>1813.8540752512088</v>
      </c>
      <c r="L72" s="49">
        <f t="shared" si="1"/>
        <v>-356050.44961475296</v>
      </c>
      <c r="M72" s="42">
        <f t="shared" si="3"/>
        <v>0</v>
      </c>
      <c r="N72" s="57"/>
      <c r="R72" s="20">
        <f>H72*WTPinput-I72</f>
        <v>4551324.0530094719</v>
      </c>
      <c r="S72" s="11">
        <f>H72*WTPinput-J72</f>
        <v>4566963.596670582</v>
      </c>
      <c r="T72" s="11"/>
      <c r="U72">
        <f>IF(R72&lt;0,1,0)</f>
        <v>0</v>
      </c>
      <c r="V72">
        <f>IF(R72&gt;0,1,0)</f>
        <v>1</v>
      </c>
      <c r="W72">
        <f>IF(S72&lt;0,1,0)</f>
        <v>0</v>
      </c>
      <c r="X72">
        <f>IF(S72&gt;0,1,0)</f>
        <v>1</v>
      </c>
      <c r="Z72">
        <v>13250</v>
      </c>
      <c r="AA72">
        <v>0</v>
      </c>
      <c r="AB72">
        <v>1</v>
      </c>
      <c r="AD72">
        <f>Z72*usd2zaR</f>
        <v>175562.5</v>
      </c>
      <c r="AE72">
        <v>13250</v>
      </c>
      <c r="AI72" s="11">
        <f t="shared" ref="AI72:AI105" si="4">AI71+$AI$6</f>
        <v>6700</v>
      </c>
      <c r="AJ72" s="53">
        <v>931.71937338751741</v>
      </c>
    </row>
    <row r="73" spans="2:36" x14ac:dyDescent="0.3">
      <c r="F73" s="18">
        <f>I73/$J$1</f>
        <v>57256.303740418814</v>
      </c>
      <c r="G73">
        <v>63</v>
      </c>
      <c r="H73" s="19">
        <v>175.56441156774235</v>
      </c>
      <c r="I73" s="26">
        <v>758646.0245605493</v>
      </c>
      <c r="J73" s="19">
        <v>745482.17962622305</v>
      </c>
      <c r="K73" s="42">
        <f t="shared" si="2"/>
        <v>4321.1834208655791</v>
      </c>
      <c r="L73" s="49">
        <f t="shared" si="1"/>
        <v>-758646.0245605493</v>
      </c>
      <c r="M73" s="42">
        <f t="shared" si="3"/>
        <v>0</v>
      </c>
      <c r="N73" s="57"/>
      <c r="R73" s="20">
        <f>H73*WTPinput-I73</f>
        <v>3630464.2646330092</v>
      </c>
      <c r="S73" s="11">
        <f>H73*WTPinput-J73</f>
        <v>3643628.1095673353</v>
      </c>
      <c r="T73" s="11"/>
      <c r="U73">
        <f>IF(R73&lt;0,1,0)</f>
        <v>0</v>
      </c>
      <c r="V73">
        <f>IF(R73&gt;0,1,0)</f>
        <v>1</v>
      </c>
      <c r="W73">
        <f>IF(S73&lt;0,1,0)</f>
        <v>0</v>
      </c>
      <c r="X73">
        <f>IF(S73&gt;0,1,0)</f>
        <v>1</v>
      </c>
      <c r="Z73">
        <v>13500</v>
      </c>
      <c r="AA73">
        <v>0</v>
      </c>
      <c r="AB73">
        <v>1</v>
      </c>
      <c r="AD73">
        <f>Z73*usd2zaR</f>
        <v>178875</v>
      </c>
      <c r="AE73">
        <v>13500</v>
      </c>
      <c r="AI73" s="11">
        <f t="shared" si="4"/>
        <v>6800</v>
      </c>
      <c r="AJ73" s="53">
        <v>866.9031901077833</v>
      </c>
    </row>
    <row r="74" spans="2:36" x14ac:dyDescent="0.3">
      <c r="F74" s="18">
        <f>I74/$J$1</f>
        <v>27148.817780636549</v>
      </c>
      <c r="G74">
        <v>64</v>
      </c>
      <c r="H74" s="19">
        <v>238.41298836458191</v>
      </c>
      <c r="I74" s="26">
        <v>359721.83559343428</v>
      </c>
      <c r="J74" s="19">
        <v>339676.70174977853</v>
      </c>
      <c r="K74" s="42">
        <f t="shared" si="2"/>
        <v>1508.8181145707822</v>
      </c>
      <c r="L74" s="49">
        <f t="shared" si="1"/>
        <v>-359721.83559343428</v>
      </c>
      <c r="M74" s="42">
        <f t="shared" si="3"/>
        <v>0</v>
      </c>
      <c r="N74" s="57"/>
      <c r="R74" s="20">
        <f>H74*WTPinput-I74</f>
        <v>5600602.8735211138</v>
      </c>
      <c r="S74" s="11">
        <f>H74*WTPinput-J74</f>
        <v>5620648.0073647695</v>
      </c>
      <c r="T74" s="11"/>
      <c r="U74">
        <f>IF(R74&lt;0,1,0)</f>
        <v>0</v>
      </c>
      <c r="V74">
        <f>IF(R74&gt;0,1,0)</f>
        <v>1</v>
      </c>
      <c r="W74">
        <f>IF(S74&lt;0,1,0)</f>
        <v>0</v>
      </c>
      <c r="X74">
        <f>IF(S74&gt;0,1,0)</f>
        <v>1</v>
      </c>
      <c r="Z74">
        <v>13750</v>
      </c>
      <c r="AA74">
        <v>0</v>
      </c>
      <c r="AB74">
        <v>1</v>
      </c>
      <c r="AD74">
        <f>Z74*usd2zaR</f>
        <v>182187.5</v>
      </c>
      <c r="AE74">
        <v>13750</v>
      </c>
      <c r="AI74" s="11">
        <f t="shared" si="4"/>
        <v>6900</v>
      </c>
      <c r="AJ74" s="53">
        <v>804.15485304780304</v>
      </c>
    </row>
    <row r="75" spans="2:36" x14ac:dyDescent="0.3">
      <c r="F75" s="18">
        <f>I75/$J$1</f>
        <v>67668.076848455908</v>
      </c>
      <c r="G75">
        <v>65</v>
      </c>
      <c r="H75" s="19">
        <v>242.50267558047381</v>
      </c>
      <c r="I75" s="26">
        <v>896602.01824204077</v>
      </c>
      <c r="J75" s="19">
        <v>885397.04380406486</v>
      </c>
      <c r="K75" s="42">
        <f t="shared" si="2"/>
        <v>3697.2871169188647</v>
      </c>
      <c r="L75" s="49">
        <f t="shared" ref="L75:L138" si="5">H75*wtp-I75</f>
        <v>-896602.01824204077</v>
      </c>
      <c r="M75" s="42">
        <f t="shared" si="3"/>
        <v>0</v>
      </c>
      <c r="N75" s="57"/>
      <c r="R75" s="20">
        <f>H75*WTPinput-I75</f>
        <v>5165964.8712698044</v>
      </c>
      <c r="S75" s="11">
        <f>H75*WTPinput-J75</f>
        <v>5177169.8457077798</v>
      </c>
      <c r="T75" s="11"/>
      <c r="U75">
        <f>IF(R75&lt;0,1,0)</f>
        <v>0</v>
      </c>
      <c r="V75">
        <f>IF(R75&gt;0,1,0)</f>
        <v>1</v>
      </c>
      <c r="W75">
        <f>IF(S75&lt;0,1,0)</f>
        <v>0</v>
      </c>
      <c r="X75">
        <f>IF(S75&gt;0,1,0)</f>
        <v>1</v>
      </c>
      <c r="Z75">
        <v>14000</v>
      </c>
      <c r="AA75">
        <v>0</v>
      </c>
      <c r="AB75">
        <v>1</v>
      </c>
      <c r="AD75">
        <f>Z75*usd2zaR</f>
        <v>185500</v>
      </c>
      <c r="AE75">
        <v>14000</v>
      </c>
      <c r="AI75" s="11">
        <f t="shared" si="4"/>
        <v>7000</v>
      </c>
      <c r="AJ75" s="53">
        <v>741.40651598828845</v>
      </c>
    </row>
    <row r="76" spans="2:36" x14ac:dyDescent="0.3">
      <c r="F76" s="18">
        <f>I76/$J$1</f>
        <v>47690.054111571459</v>
      </c>
      <c r="G76">
        <v>66</v>
      </c>
      <c r="H76" s="19">
        <v>267.34775971617273</v>
      </c>
      <c r="I76" s="26">
        <v>631893.21697832178</v>
      </c>
      <c r="J76" s="19">
        <v>610410.6949260796</v>
      </c>
      <c r="K76" s="42">
        <f t="shared" ref="K76:K139" si="6">I76/H76</f>
        <v>2363.5627904612529</v>
      </c>
      <c r="L76" s="49">
        <f t="shared" si="5"/>
        <v>-631893.21697832178</v>
      </c>
      <c r="M76" s="42">
        <f t="shared" ref="M76:M139" si="7">IF(L76&gt;0,L76,0)</f>
        <v>0</v>
      </c>
      <c r="N76" s="57"/>
      <c r="R76" s="20">
        <f>H76*WTPinput-I76</f>
        <v>6051800.7759259967</v>
      </c>
      <c r="S76" s="11">
        <f>H76*WTPinput-J76</f>
        <v>6073283.2979782391</v>
      </c>
      <c r="T76" s="11"/>
      <c r="U76">
        <f>IF(R76&lt;0,1,0)</f>
        <v>0</v>
      </c>
      <c r="V76">
        <f>IF(R76&gt;0,1,0)</f>
        <v>1</v>
      </c>
      <c r="W76">
        <f>IF(S76&lt;0,1,0)</f>
        <v>0</v>
      </c>
      <c r="X76">
        <f>IF(S76&gt;0,1,0)</f>
        <v>1</v>
      </c>
      <c r="Z76">
        <v>14250</v>
      </c>
      <c r="AA76">
        <v>0</v>
      </c>
      <c r="AB76">
        <v>1</v>
      </c>
      <c r="AD76">
        <f>Z76*usd2zaR</f>
        <v>188812.5</v>
      </c>
      <c r="AE76">
        <v>14250</v>
      </c>
      <c r="AI76" s="11">
        <f t="shared" si="4"/>
        <v>7100</v>
      </c>
      <c r="AJ76" s="53">
        <v>678.65817892900668</v>
      </c>
    </row>
    <row r="77" spans="2:36" x14ac:dyDescent="0.3">
      <c r="B77" s="27" t="s">
        <v>30</v>
      </c>
      <c r="C77" s="28">
        <v>0</v>
      </c>
      <c r="D77" s="28">
        <v>100000</v>
      </c>
      <c r="F77" s="18">
        <f>I77/$J$1</f>
        <v>21853.97317598146</v>
      </c>
      <c r="G77">
        <v>67</v>
      </c>
      <c r="H77" s="19">
        <v>380.92020359531307</v>
      </c>
      <c r="I77" s="26">
        <v>289565.14458175434</v>
      </c>
      <c r="J77" s="19">
        <v>269193.77181086072</v>
      </c>
      <c r="K77" s="42">
        <f t="shared" si="6"/>
        <v>760.17271294275145</v>
      </c>
      <c r="L77" s="49">
        <f t="shared" si="5"/>
        <v>-289565.14458175434</v>
      </c>
      <c r="M77" s="42">
        <f t="shared" si="7"/>
        <v>0</v>
      </c>
      <c r="N77" s="57"/>
      <c r="R77" s="20">
        <f>H77*WTPinput-I77</f>
        <v>9233439.9453010727</v>
      </c>
      <c r="S77" s="11">
        <f>H77*WTPinput-J77</f>
        <v>9253811.3180719651</v>
      </c>
      <c r="T77" s="11"/>
      <c r="U77">
        <f>IF(R77&lt;0,1,0)</f>
        <v>0</v>
      </c>
      <c r="V77">
        <f>IF(R77&gt;0,1,0)</f>
        <v>1</v>
      </c>
      <c r="W77">
        <f>IF(S77&lt;0,1,0)</f>
        <v>0</v>
      </c>
      <c r="X77">
        <f>IF(S77&gt;0,1,0)</f>
        <v>1</v>
      </c>
      <c r="Z77">
        <v>14500</v>
      </c>
      <c r="AA77">
        <v>0</v>
      </c>
      <c r="AB77">
        <v>1</v>
      </c>
      <c r="AD77">
        <f>Z77*usd2zaR</f>
        <v>192125</v>
      </c>
      <c r="AE77">
        <v>14500</v>
      </c>
      <c r="AI77" s="11">
        <f t="shared" si="4"/>
        <v>7200</v>
      </c>
      <c r="AJ77" s="53">
        <v>615.90984186856076</v>
      </c>
    </row>
    <row r="78" spans="2:36" x14ac:dyDescent="0.3">
      <c r="C78" s="28">
        <v>0</v>
      </c>
      <c r="D78" s="28">
        <f>D77*C79</f>
        <v>304000000</v>
      </c>
      <c r="F78" s="18">
        <f>I78/$J$1</f>
        <v>33071.127511071354</v>
      </c>
      <c r="G78">
        <v>68</v>
      </c>
      <c r="H78" s="19">
        <v>288.25445874452271</v>
      </c>
      <c r="I78" s="26">
        <v>438192.43952169549</v>
      </c>
      <c r="J78" s="19">
        <v>410378.02123468084</v>
      </c>
      <c r="K78" s="42">
        <f t="shared" si="6"/>
        <v>1520.1584094491368</v>
      </c>
      <c r="L78" s="49">
        <f t="shared" si="5"/>
        <v>-438192.43952169549</v>
      </c>
      <c r="M78" s="42">
        <f t="shared" si="7"/>
        <v>0</v>
      </c>
      <c r="N78" s="57"/>
      <c r="R78" s="20">
        <f>H78*WTPinput-I78</f>
        <v>6768169.0290913722</v>
      </c>
      <c r="S78" s="11">
        <f>H78*WTPinput-J78</f>
        <v>6795983.4473783867</v>
      </c>
      <c r="T78" s="11"/>
      <c r="U78">
        <f>IF(R78&lt;0,1,0)</f>
        <v>0</v>
      </c>
      <c r="V78">
        <f>IF(R78&gt;0,1,0)</f>
        <v>1</v>
      </c>
      <c r="W78">
        <f>IF(S78&lt;0,1,0)</f>
        <v>0</v>
      </c>
      <c r="X78">
        <f>IF(S78&gt;0,1,0)</f>
        <v>1</v>
      </c>
      <c r="Z78">
        <v>14750</v>
      </c>
      <c r="AA78">
        <v>0</v>
      </c>
      <c r="AB78">
        <v>1</v>
      </c>
      <c r="AD78">
        <f>Z78*usd2zaR</f>
        <v>195437.5</v>
      </c>
      <c r="AE78">
        <v>14750</v>
      </c>
      <c r="AI78" s="11">
        <f t="shared" si="4"/>
        <v>7300</v>
      </c>
      <c r="AJ78" s="53">
        <v>553.16150480927899</v>
      </c>
    </row>
    <row r="79" spans="2:36" x14ac:dyDescent="0.3">
      <c r="B79" s="27"/>
      <c r="C79" s="28">
        <v>3040</v>
      </c>
      <c r="D79" s="28">
        <f>C79+1E-100</f>
        <v>3040</v>
      </c>
      <c r="F79" s="18">
        <f>I79/$J$1</f>
        <v>45260.646965304892</v>
      </c>
      <c r="G79">
        <v>69</v>
      </c>
      <c r="H79" s="19">
        <v>251.15058403425064</v>
      </c>
      <c r="I79" s="26">
        <v>599703.5722902898</v>
      </c>
      <c r="J79" s="19">
        <v>582935.65587675176</v>
      </c>
      <c r="K79" s="42">
        <f t="shared" si="6"/>
        <v>2387.8247171764701</v>
      </c>
      <c r="L79" s="49">
        <f t="shared" si="5"/>
        <v>-599703.5722902898</v>
      </c>
      <c r="M79" s="42">
        <f t="shared" si="7"/>
        <v>0</v>
      </c>
      <c r="N79" s="57"/>
      <c r="R79" s="20">
        <f>H79*WTPinput-I79</f>
        <v>5679061.0285659758</v>
      </c>
      <c r="S79" s="11">
        <f>H79*WTPinput-J79</f>
        <v>5695828.944979514</v>
      </c>
      <c r="T79" s="11"/>
      <c r="U79">
        <f>IF(R79&lt;0,1,0)</f>
        <v>0</v>
      </c>
      <c r="V79">
        <f>IF(R79&gt;0,1,0)</f>
        <v>1</v>
      </c>
      <c r="W79">
        <f>IF(S79&lt;0,1,0)</f>
        <v>0</v>
      </c>
      <c r="X79">
        <f>IF(S79&gt;0,1,0)</f>
        <v>1</v>
      </c>
      <c r="Z79">
        <v>15000</v>
      </c>
      <c r="AA79">
        <v>0</v>
      </c>
      <c r="AB79">
        <v>1</v>
      </c>
      <c r="AD79">
        <f>Z79*usd2zaR</f>
        <v>198750</v>
      </c>
      <c r="AE79">
        <v>15000</v>
      </c>
      <c r="AI79" s="11">
        <f t="shared" si="4"/>
        <v>7400</v>
      </c>
      <c r="AJ79" s="53">
        <v>490.44209143030457</v>
      </c>
    </row>
    <row r="80" spans="2:36" x14ac:dyDescent="0.3">
      <c r="B80" s="27"/>
      <c r="C80" s="29">
        <v>0</v>
      </c>
      <c r="D80" s="30">
        <v>100000</v>
      </c>
      <c r="F80" s="18">
        <f>I80/$J$1</f>
        <v>26261.023064633766</v>
      </c>
      <c r="G80">
        <v>70</v>
      </c>
      <c r="H80" s="19">
        <v>416.60800344555537</v>
      </c>
      <c r="I80" s="26">
        <v>347958.55560639739</v>
      </c>
      <c r="J80" s="19">
        <v>326470.66123032058</v>
      </c>
      <c r="K80" s="42">
        <f t="shared" si="6"/>
        <v>835.21812526069368</v>
      </c>
      <c r="L80" s="49">
        <f t="shared" si="5"/>
        <v>-347958.55560639739</v>
      </c>
      <c r="M80" s="42">
        <f t="shared" si="7"/>
        <v>0</v>
      </c>
      <c r="N80" s="57"/>
      <c r="R80" s="20">
        <f>H80*WTPinput-I80</f>
        <v>10067241.530532487</v>
      </c>
      <c r="S80" s="11">
        <f>H80*WTPinput-J80</f>
        <v>10088729.424908563</v>
      </c>
      <c r="T80" s="11"/>
      <c r="U80">
        <f>IF(R80&lt;0,1,0)</f>
        <v>0</v>
      </c>
      <c r="V80">
        <f>IF(R80&gt;0,1,0)</f>
        <v>1</v>
      </c>
      <c r="W80">
        <f>IF(S80&lt;0,1,0)</f>
        <v>0</v>
      </c>
      <c r="X80">
        <f>IF(S80&gt;0,1,0)</f>
        <v>1</v>
      </c>
      <c r="Z80">
        <v>15250</v>
      </c>
      <c r="AA80">
        <v>0</v>
      </c>
      <c r="AB80">
        <v>1</v>
      </c>
      <c r="AD80">
        <f>Z80*usd2zaR</f>
        <v>202062.5</v>
      </c>
      <c r="AE80">
        <v>15250</v>
      </c>
      <c r="AI80" s="11">
        <f t="shared" si="4"/>
        <v>7500</v>
      </c>
      <c r="AJ80" s="53">
        <v>438.32731852633879</v>
      </c>
    </row>
    <row r="81" spans="2:36" x14ac:dyDescent="0.3">
      <c r="B81" s="27"/>
      <c r="C81" s="29">
        <v>0</v>
      </c>
      <c r="D81" s="31">
        <f>D80*C82</f>
        <v>471400000</v>
      </c>
      <c r="F81" s="18">
        <f>I81/$J$1</f>
        <v>49761.976556422145</v>
      </c>
      <c r="G81">
        <v>71</v>
      </c>
      <c r="H81" s="19">
        <v>235.47081111171792</v>
      </c>
      <c r="I81" s="26">
        <v>659346.18937259342</v>
      </c>
      <c r="J81" s="19">
        <v>643240.44808211131</v>
      </c>
      <c r="K81" s="42">
        <f t="shared" si="6"/>
        <v>2800.1185635690954</v>
      </c>
      <c r="L81" s="49">
        <f t="shared" si="5"/>
        <v>-659346.18937259342</v>
      </c>
      <c r="M81" s="42">
        <f t="shared" si="7"/>
        <v>0</v>
      </c>
      <c r="N81" s="57"/>
      <c r="R81" s="20">
        <f>H81*WTPinput-I81</f>
        <v>5227424.0884203548</v>
      </c>
      <c r="S81" s="11">
        <f>H81*WTPinput-J81</f>
        <v>5243529.8297108375</v>
      </c>
      <c r="T81" s="11"/>
      <c r="U81">
        <f>IF(R81&lt;0,1,0)</f>
        <v>0</v>
      </c>
      <c r="V81">
        <f>IF(R81&gt;0,1,0)</f>
        <v>1</v>
      </c>
      <c r="W81">
        <f>IF(S81&lt;0,1,0)</f>
        <v>0</v>
      </c>
      <c r="X81">
        <f>IF(S81&gt;0,1,0)</f>
        <v>1</v>
      </c>
      <c r="Z81">
        <v>15500</v>
      </c>
      <c r="AA81">
        <v>0</v>
      </c>
      <c r="AB81">
        <v>1</v>
      </c>
      <c r="AD81">
        <f>Z81*usd2zaR</f>
        <v>205375</v>
      </c>
      <c r="AE81">
        <v>15500</v>
      </c>
      <c r="AI81" s="11">
        <f t="shared" si="4"/>
        <v>7600</v>
      </c>
      <c r="AJ81" s="53">
        <v>386.21254562260583</v>
      </c>
    </row>
    <row r="82" spans="2:36" x14ac:dyDescent="0.3">
      <c r="B82" s="27" t="s">
        <v>31</v>
      </c>
      <c r="C82" s="33">
        <v>4714</v>
      </c>
      <c r="D82" s="33">
        <f>C82+1E-100</f>
        <v>4714</v>
      </c>
      <c r="F82" s="18">
        <f>I82/$J$1</f>
        <v>55370.144854510545</v>
      </c>
      <c r="G82">
        <v>72</v>
      </c>
      <c r="H82" s="19">
        <v>284.8570536063562</v>
      </c>
      <c r="I82" s="26">
        <v>733654.41932226473</v>
      </c>
      <c r="J82" s="19">
        <v>716813.21760878107</v>
      </c>
      <c r="K82" s="42">
        <f t="shared" si="6"/>
        <v>2575.5178256393165</v>
      </c>
      <c r="L82" s="49">
        <f t="shared" si="5"/>
        <v>-733654.41932226473</v>
      </c>
      <c r="M82" s="42">
        <f t="shared" si="7"/>
        <v>0</v>
      </c>
      <c r="N82" s="57"/>
      <c r="R82" s="20">
        <f>H82*WTPinput-I82</f>
        <v>6387771.9208366405</v>
      </c>
      <c r="S82" s="11">
        <f>H82*WTPinput-J82</f>
        <v>6404613.1225501243</v>
      </c>
      <c r="T82" s="11"/>
      <c r="U82">
        <f>IF(R82&lt;0,1,0)</f>
        <v>0</v>
      </c>
      <c r="V82">
        <f>IF(R82&gt;0,1,0)</f>
        <v>1</v>
      </c>
      <c r="W82">
        <f>IF(S82&lt;0,1,0)</f>
        <v>0</v>
      </c>
      <c r="X82">
        <f>IF(S82&gt;0,1,0)</f>
        <v>1</v>
      </c>
      <c r="Z82">
        <v>15750</v>
      </c>
      <c r="AA82">
        <v>0</v>
      </c>
      <c r="AB82">
        <v>1</v>
      </c>
      <c r="AD82">
        <f>Z82*usd2zaR</f>
        <v>208687.5</v>
      </c>
      <c r="AE82">
        <v>15750</v>
      </c>
      <c r="AI82" s="11">
        <f t="shared" si="4"/>
        <v>7700</v>
      </c>
      <c r="AJ82" s="53">
        <v>336.40525342733599</v>
      </c>
    </row>
    <row r="83" spans="2:36" x14ac:dyDescent="0.3">
      <c r="F83" s="18">
        <f>I83/$J$1</f>
        <v>35241.970395446282</v>
      </c>
      <c r="G83">
        <v>73</v>
      </c>
      <c r="H83" s="19">
        <v>297.88183450910947</v>
      </c>
      <c r="I83" s="26">
        <v>466956.10773966322</v>
      </c>
      <c r="J83" s="19">
        <v>434346.37393666076</v>
      </c>
      <c r="K83" s="42">
        <f t="shared" si="6"/>
        <v>1567.5883979604782</v>
      </c>
      <c r="L83" s="49">
        <f t="shared" si="5"/>
        <v>-466956.10773966322</v>
      </c>
      <c r="M83" s="42">
        <f t="shared" si="7"/>
        <v>0</v>
      </c>
      <c r="N83" s="57"/>
      <c r="R83" s="20">
        <f>H83*WTPinput-I83</f>
        <v>6980089.7549880743</v>
      </c>
      <c r="S83" s="11">
        <f>H83*WTPinput-J83</f>
        <v>7012699.4887910765</v>
      </c>
      <c r="T83" s="11"/>
      <c r="U83">
        <f>IF(R83&lt;0,1,0)</f>
        <v>0</v>
      </c>
      <c r="V83">
        <f>IF(R83&gt;0,1,0)</f>
        <v>1</v>
      </c>
      <c r="W83">
        <f>IF(S83&lt;0,1,0)</f>
        <v>0</v>
      </c>
      <c r="X83">
        <f>IF(S83&gt;0,1,0)</f>
        <v>1</v>
      </c>
      <c r="Z83">
        <v>16000</v>
      </c>
      <c r="AA83">
        <v>0</v>
      </c>
      <c r="AB83">
        <v>1</v>
      </c>
      <c r="AD83">
        <f>Z83*usd2zaR</f>
        <v>212000</v>
      </c>
      <c r="AE83">
        <v>16000</v>
      </c>
      <c r="AI83" s="11">
        <f t="shared" si="4"/>
        <v>7800</v>
      </c>
      <c r="AJ83" s="53">
        <v>298.06586228124797</v>
      </c>
    </row>
    <row r="84" spans="2:36" x14ac:dyDescent="0.3">
      <c r="B84" s="18" t="s">
        <v>32</v>
      </c>
      <c r="F84" s="18">
        <f>I84/$J$1</f>
        <v>61743.824782351738</v>
      </c>
      <c r="G84">
        <v>74</v>
      </c>
      <c r="H84" s="19">
        <v>279.1451811673378</v>
      </c>
      <c r="I84" s="26">
        <v>818105.67836616049</v>
      </c>
      <c r="J84" s="19">
        <v>806022.15118833666</v>
      </c>
      <c r="K84" s="42">
        <f t="shared" si="6"/>
        <v>2930.7533626229238</v>
      </c>
      <c r="L84" s="49">
        <f t="shared" si="5"/>
        <v>-818105.67836616049</v>
      </c>
      <c r="M84" s="42">
        <f t="shared" si="7"/>
        <v>0</v>
      </c>
      <c r="N84" s="57"/>
      <c r="R84" s="20">
        <f>H84*WTPinput-I84</f>
        <v>6160523.8508172836</v>
      </c>
      <c r="S84" s="11">
        <f>H84*WTPinput-J84</f>
        <v>6172607.3779951083</v>
      </c>
      <c r="T84" s="11"/>
      <c r="U84">
        <f>IF(R84&lt;0,1,0)</f>
        <v>0</v>
      </c>
      <c r="V84">
        <f>IF(R84&gt;0,1,0)</f>
        <v>1</v>
      </c>
      <c r="W84">
        <f>IF(S84&lt;0,1,0)</f>
        <v>0</v>
      </c>
      <c r="X84">
        <f>IF(S84&gt;0,1,0)</f>
        <v>1</v>
      </c>
      <c r="Z84">
        <v>16250</v>
      </c>
      <c r="AA84">
        <v>0</v>
      </c>
      <c r="AB84">
        <v>1</v>
      </c>
      <c r="AD84">
        <f>Z84*usd2zaR</f>
        <v>215312.5</v>
      </c>
      <c r="AE84">
        <v>16250</v>
      </c>
      <c r="AI84" s="11">
        <f t="shared" si="4"/>
        <v>7900</v>
      </c>
      <c r="AJ84" s="53">
        <v>259.72647113492712</v>
      </c>
    </row>
    <row r="85" spans="2:36" x14ac:dyDescent="0.3">
      <c r="F85" s="18">
        <f>I85/$J$1</f>
        <v>58804.862865324147</v>
      </c>
      <c r="G85">
        <v>75</v>
      </c>
      <c r="H85" s="19">
        <v>292.14624496200486</v>
      </c>
      <c r="I85" s="26">
        <v>779164.43296554498</v>
      </c>
      <c r="J85" s="19">
        <v>767635.37802826252</v>
      </c>
      <c r="K85" s="42">
        <f t="shared" si="6"/>
        <v>2667.0355905716992</v>
      </c>
      <c r="L85" s="49">
        <f t="shared" si="5"/>
        <v>-779164.43296554498</v>
      </c>
      <c r="M85" s="42">
        <f t="shared" si="7"/>
        <v>0</v>
      </c>
      <c r="N85" s="57"/>
      <c r="R85" s="20">
        <f>H85*WTPinput-I85</f>
        <v>6524491.6910845768</v>
      </c>
      <c r="S85" s="11">
        <f>H85*WTPinput-J85</f>
        <v>6536020.7460218593</v>
      </c>
      <c r="T85" s="11"/>
      <c r="U85">
        <f>IF(R85&lt;0,1,0)</f>
        <v>0</v>
      </c>
      <c r="V85">
        <f>IF(R85&gt;0,1,0)</f>
        <v>1</v>
      </c>
      <c r="W85">
        <f>IF(S85&lt;0,1,0)</f>
        <v>0</v>
      </c>
      <c r="X85">
        <f>IF(S85&gt;0,1,0)</f>
        <v>1</v>
      </c>
      <c r="Z85">
        <v>16500</v>
      </c>
      <c r="AA85">
        <v>0</v>
      </c>
      <c r="AB85">
        <v>1</v>
      </c>
      <c r="AD85">
        <f>Z85*usd2zaR</f>
        <v>218625</v>
      </c>
      <c r="AE85">
        <v>16500</v>
      </c>
      <c r="AI85" s="11">
        <f t="shared" si="4"/>
        <v>8000</v>
      </c>
      <c r="AJ85" s="53">
        <v>231.41079056495801</v>
      </c>
    </row>
    <row r="86" spans="2:36" x14ac:dyDescent="0.3">
      <c r="F86" s="18">
        <f>I86/$J$1</f>
        <v>49383.750915048273</v>
      </c>
      <c r="G86">
        <v>76</v>
      </c>
      <c r="H86" s="19">
        <v>467.02050672277619</v>
      </c>
      <c r="I86" s="26">
        <v>654334.69962438964</v>
      </c>
      <c r="J86" s="19">
        <v>641167.50549643545</v>
      </c>
      <c r="K86" s="42">
        <f t="shared" si="6"/>
        <v>1401.0834432433248</v>
      </c>
      <c r="L86" s="49">
        <f t="shared" si="5"/>
        <v>-654334.69962438964</v>
      </c>
      <c r="M86" s="42">
        <f t="shared" si="7"/>
        <v>0</v>
      </c>
      <c r="N86" s="57"/>
      <c r="R86" s="20">
        <f>H86*WTPinput-I86</f>
        <v>11021177.968445016</v>
      </c>
      <c r="S86" s="11">
        <f>H86*WTPinput-J86</f>
        <v>11034345.162572971</v>
      </c>
      <c r="T86" s="11"/>
      <c r="U86">
        <f>IF(R86&lt;0,1,0)</f>
        <v>0</v>
      </c>
      <c r="V86">
        <f>IF(R86&gt;0,1,0)</f>
        <v>1</v>
      </c>
      <c r="W86">
        <f>IF(S86&lt;0,1,0)</f>
        <v>0</v>
      </c>
      <c r="X86">
        <f>IF(S86&gt;0,1,0)</f>
        <v>1</v>
      </c>
      <c r="Z86">
        <v>16750</v>
      </c>
      <c r="AA86">
        <v>0</v>
      </c>
      <c r="AB86">
        <v>1</v>
      </c>
      <c r="AD86">
        <f>Z86*usd2zaR</f>
        <v>221937.5</v>
      </c>
      <c r="AE86">
        <v>16750</v>
      </c>
      <c r="AI86" s="11">
        <f t="shared" si="4"/>
        <v>8100</v>
      </c>
      <c r="AJ86" s="53">
        <v>209.34559109341353</v>
      </c>
    </row>
    <row r="87" spans="2:36" x14ac:dyDescent="0.3">
      <c r="F87" s="18">
        <f>I87/$J$1</f>
        <v>47055.190024033414</v>
      </c>
      <c r="G87">
        <v>77</v>
      </c>
      <c r="H87" s="19">
        <v>181.5017660764006</v>
      </c>
      <c r="I87" s="26">
        <v>623481.26781844278</v>
      </c>
      <c r="J87" s="19">
        <v>611622.16850608191</v>
      </c>
      <c r="K87" s="42">
        <f t="shared" si="6"/>
        <v>3435.1250750695017</v>
      </c>
      <c r="L87" s="49">
        <f t="shared" si="5"/>
        <v>-623481.26781844278</v>
      </c>
      <c r="M87" s="42">
        <f t="shared" si="7"/>
        <v>0</v>
      </c>
      <c r="N87" s="57"/>
      <c r="R87" s="20">
        <f>H87*WTPinput-I87</f>
        <v>3914062.8840915728</v>
      </c>
      <c r="S87" s="11">
        <f>H87*WTPinput-J87</f>
        <v>3925921.9834039332</v>
      </c>
      <c r="T87" s="11"/>
      <c r="U87">
        <f>IF(R87&lt;0,1,0)</f>
        <v>0</v>
      </c>
      <c r="V87">
        <f>IF(R87&gt;0,1,0)</f>
        <v>1</v>
      </c>
      <c r="W87">
        <f>IF(S87&lt;0,1,0)</f>
        <v>0</v>
      </c>
      <c r="X87">
        <f>IF(S87&gt;0,1,0)</f>
        <v>1</v>
      </c>
      <c r="Z87">
        <v>17000</v>
      </c>
      <c r="AA87">
        <v>0</v>
      </c>
      <c r="AB87">
        <v>1</v>
      </c>
      <c r="AD87">
        <f>Z87*usd2zaR</f>
        <v>225250</v>
      </c>
      <c r="AE87">
        <v>17000</v>
      </c>
      <c r="AI87" s="11">
        <f t="shared" si="4"/>
        <v>8200</v>
      </c>
      <c r="AJ87" s="53">
        <v>187.28039162186906</v>
      </c>
    </row>
    <row r="88" spans="2:36" x14ac:dyDescent="0.3">
      <c r="F88" s="18">
        <f>I88/$J$1</f>
        <v>52349.990757957232</v>
      </c>
      <c r="G88">
        <v>78</v>
      </c>
      <c r="H88" s="19">
        <v>474.59302258155367</v>
      </c>
      <c r="I88" s="26">
        <v>693637.37754293333</v>
      </c>
      <c r="J88" s="19">
        <v>678729.62559637113</v>
      </c>
      <c r="K88" s="42">
        <f t="shared" si="6"/>
        <v>1461.5414566566646</v>
      </c>
      <c r="L88" s="49">
        <f t="shared" si="5"/>
        <v>-693637.37754293333</v>
      </c>
      <c r="M88" s="42">
        <f t="shared" si="7"/>
        <v>0</v>
      </c>
      <c r="N88" s="57"/>
      <c r="R88" s="20">
        <f>H88*WTPinput-I88</f>
        <v>11171188.186995909</v>
      </c>
      <c r="S88" s="11">
        <f>H88*WTPinput-J88</f>
        <v>11186095.938942472</v>
      </c>
      <c r="T88" s="11"/>
      <c r="U88">
        <f>IF(R88&lt;0,1,0)</f>
        <v>0</v>
      </c>
      <c r="V88">
        <f>IF(R88&gt;0,1,0)</f>
        <v>1</v>
      </c>
      <c r="W88">
        <f>IF(S88&lt;0,1,0)</f>
        <v>0</v>
      </c>
      <c r="X88">
        <f>IF(S88&gt;0,1,0)</f>
        <v>1</v>
      </c>
      <c r="Z88">
        <v>17250</v>
      </c>
      <c r="AA88">
        <v>0</v>
      </c>
      <c r="AB88">
        <v>1</v>
      </c>
      <c r="AD88">
        <f>Z88*usd2zaR</f>
        <v>228562.5</v>
      </c>
      <c r="AE88">
        <v>17250</v>
      </c>
      <c r="AI88" s="11">
        <f t="shared" si="4"/>
        <v>8300</v>
      </c>
      <c r="AJ88" s="53">
        <v>165.21519214962609</v>
      </c>
    </row>
    <row r="89" spans="2:36" x14ac:dyDescent="0.3">
      <c r="F89" s="18">
        <f>I89/$J$1</f>
        <v>33158.870028282639</v>
      </c>
      <c r="G89">
        <v>79</v>
      </c>
      <c r="H89" s="19">
        <v>419.05646618913306</v>
      </c>
      <c r="I89" s="26">
        <v>439355.02787474496</v>
      </c>
      <c r="J89" s="19">
        <v>430220.10967392602</v>
      </c>
      <c r="K89" s="42">
        <f t="shared" si="6"/>
        <v>1048.4387268145638</v>
      </c>
      <c r="L89" s="49">
        <f t="shared" si="5"/>
        <v>-439355.02787474496</v>
      </c>
      <c r="M89" s="42">
        <f t="shared" si="7"/>
        <v>0</v>
      </c>
      <c r="N89" s="57"/>
      <c r="R89" s="20">
        <f>H89*WTPinput-I89</f>
        <v>10037056.626853582</v>
      </c>
      <c r="S89" s="11">
        <f>H89*WTPinput-J89</f>
        <v>10046191.5450544</v>
      </c>
      <c r="T89" s="11"/>
      <c r="U89">
        <f>IF(R89&lt;0,1,0)</f>
        <v>0</v>
      </c>
      <c r="V89">
        <f>IF(R89&gt;0,1,0)</f>
        <v>1</v>
      </c>
      <c r="W89">
        <f>IF(S89&lt;0,1,0)</f>
        <v>0</v>
      </c>
      <c r="X89">
        <f>IF(S89&gt;0,1,0)</f>
        <v>1</v>
      </c>
      <c r="Z89">
        <v>17500</v>
      </c>
      <c r="AA89">
        <v>0</v>
      </c>
      <c r="AB89">
        <v>1</v>
      </c>
      <c r="AD89">
        <f>Z89*usd2zaR</f>
        <v>231875</v>
      </c>
      <c r="AE89">
        <v>17500</v>
      </c>
      <c r="AI89" s="11">
        <f t="shared" si="4"/>
        <v>8400</v>
      </c>
      <c r="AJ89" s="53">
        <v>155.16723771276884</v>
      </c>
    </row>
    <row r="90" spans="2:36" x14ac:dyDescent="0.3">
      <c r="F90" s="18">
        <f>I90/$J$1</f>
        <v>13438.632272456211</v>
      </c>
      <c r="G90">
        <v>80</v>
      </c>
      <c r="H90" s="19">
        <v>176.02684578121443</v>
      </c>
      <c r="I90" s="26">
        <v>178061.87761004479</v>
      </c>
      <c r="J90" s="19">
        <v>165736.6262522976</v>
      </c>
      <c r="K90" s="42">
        <f t="shared" si="6"/>
        <v>1011.5609174259687</v>
      </c>
      <c r="L90" s="49">
        <f t="shared" si="5"/>
        <v>-178061.87761004479</v>
      </c>
      <c r="M90" s="42">
        <f t="shared" si="7"/>
        <v>0</v>
      </c>
      <c r="N90" s="57"/>
      <c r="R90" s="20">
        <f>H90*WTPinput-I90</f>
        <v>4222609.266920316</v>
      </c>
      <c r="S90" s="11">
        <f>H90*WTPinput-J90</f>
        <v>4234934.5182780633</v>
      </c>
      <c r="T90" s="11"/>
      <c r="U90">
        <f>IF(R90&lt;0,1,0)</f>
        <v>0</v>
      </c>
      <c r="V90">
        <f>IF(R90&gt;0,1,0)</f>
        <v>1</v>
      </c>
      <c r="W90">
        <f>IF(S90&lt;0,1,0)</f>
        <v>0</v>
      </c>
      <c r="X90">
        <f>IF(S90&gt;0,1,0)</f>
        <v>1</v>
      </c>
      <c r="Z90">
        <v>17750</v>
      </c>
      <c r="AA90">
        <v>0</v>
      </c>
      <c r="AB90">
        <v>1</v>
      </c>
      <c r="AD90">
        <f>Z90*usd2zaR</f>
        <v>235187.5</v>
      </c>
      <c r="AE90">
        <v>17750</v>
      </c>
      <c r="AI90" s="11">
        <f t="shared" si="4"/>
        <v>8500</v>
      </c>
      <c r="AJ90" s="53">
        <v>145.66247439803556</v>
      </c>
    </row>
    <row r="91" spans="2:36" x14ac:dyDescent="0.3">
      <c r="F91" s="18">
        <f>I91/$J$1</f>
        <v>36395.107139894557</v>
      </c>
      <c r="G91">
        <v>81</v>
      </c>
      <c r="H91" s="19">
        <v>348.97481940675425</v>
      </c>
      <c r="I91" s="26">
        <v>482235.1696036029</v>
      </c>
      <c r="J91" s="19">
        <v>461181.39251963334</v>
      </c>
      <c r="K91" s="42">
        <f t="shared" si="6"/>
        <v>1381.8623659534717</v>
      </c>
      <c r="L91" s="49">
        <f t="shared" si="5"/>
        <v>-482235.1696036029</v>
      </c>
      <c r="M91" s="42">
        <f t="shared" si="7"/>
        <v>0</v>
      </c>
      <c r="N91" s="57"/>
      <c r="R91" s="20">
        <f>H91*WTPinput-I91</f>
        <v>8242135.3155652527</v>
      </c>
      <c r="S91" s="11">
        <f>H91*WTPinput-J91</f>
        <v>8263189.0926492224</v>
      </c>
      <c r="T91" s="11"/>
      <c r="U91">
        <f>IF(R91&lt;0,1,0)</f>
        <v>0</v>
      </c>
      <c r="V91">
        <f>IF(R91&gt;0,1,0)</f>
        <v>1</v>
      </c>
      <c r="W91">
        <f>IF(S91&lt;0,1,0)</f>
        <v>0</v>
      </c>
      <c r="X91">
        <f>IF(S91&gt;0,1,0)</f>
        <v>1</v>
      </c>
      <c r="Z91">
        <v>18000</v>
      </c>
      <c r="AA91">
        <v>0</v>
      </c>
      <c r="AB91">
        <v>1</v>
      </c>
      <c r="AD91">
        <f>Z91*usd2zaR</f>
        <v>238500</v>
      </c>
      <c r="AE91">
        <v>18000</v>
      </c>
      <c r="AI91" s="11">
        <f t="shared" si="4"/>
        <v>8600</v>
      </c>
      <c r="AJ91" s="53">
        <v>136.15771108446643</v>
      </c>
    </row>
    <row r="92" spans="2:36" x14ac:dyDescent="0.3">
      <c r="F92" s="18">
        <f>I92/$J$1</f>
        <v>38792.702678787973</v>
      </c>
      <c r="G92">
        <v>82</v>
      </c>
      <c r="H92" s="19">
        <v>327.1930416251198</v>
      </c>
      <c r="I92" s="26">
        <v>514003.31049394066</v>
      </c>
      <c r="J92" s="19">
        <v>499045.38604794419</v>
      </c>
      <c r="K92" s="42">
        <f t="shared" si="6"/>
        <v>1570.9481715777379</v>
      </c>
      <c r="L92" s="49">
        <f t="shared" si="5"/>
        <v>-514003.31049394066</v>
      </c>
      <c r="M92" s="42">
        <f t="shared" si="7"/>
        <v>0</v>
      </c>
      <c r="N92" s="57"/>
      <c r="R92" s="20">
        <f>H92*WTPinput-I92</f>
        <v>7665822.730134055</v>
      </c>
      <c r="S92" s="11">
        <f>H92*WTPinput-J92</f>
        <v>7680780.6545800511</v>
      </c>
      <c r="T92" s="11"/>
      <c r="U92">
        <f>IF(R92&lt;0,1,0)</f>
        <v>0</v>
      </c>
      <c r="V92">
        <f>IF(R92&gt;0,1,0)</f>
        <v>1</v>
      </c>
      <c r="W92">
        <f>IF(S92&lt;0,1,0)</f>
        <v>0</v>
      </c>
      <c r="X92">
        <f>IF(S92&gt;0,1,0)</f>
        <v>1</v>
      </c>
      <c r="Z92">
        <v>18250</v>
      </c>
      <c r="AA92">
        <v>0</v>
      </c>
      <c r="AB92">
        <v>1</v>
      </c>
      <c r="AD92">
        <f>Z92*usd2zaR</f>
        <v>241812.5</v>
      </c>
      <c r="AE92">
        <v>18250</v>
      </c>
      <c r="AI92" s="11">
        <f t="shared" si="4"/>
        <v>8700</v>
      </c>
      <c r="AJ92" s="53">
        <v>126.65294776950032</v>
      </c>
    </row>
    <row r="93" spans="2:36" x14ac:dyDescent="0.3">
      <c r="F93" s="18">
        <f>I93/$J$1</f>
        <v>45447.428693671005</v>
      </c>
      <c r="G93">
        <v>83</v>
      </c>
      <c r="H93" s="19">
        <v>175.23829854591349</v>
      </c>
      <c r="I93" s="26">
        <v>602178.43019114085</v>
      </c>
      <c r="J93" s="19">
        <v>584037.7425325606</v>
      </c>
      <c r="K93" s="42">
        <f t="shared" si="6"/>
        <v>3436.3403159462114</v>
      </c>
      <c r="L93" s="49">
        <f t="shared" si="5"/>
        <v>-602178.43019114085</v>
      </c>
      <c r="M93" s="42">
        <f t="shared" si="7"/>
        <v>0</v>
      </c>
      <c r="N93" s="57"/>
      <c r="R93" s="20">
        <f>H93*WTPinput-I93</f>
        <v>3778779.0334566971</v>
      </c>
      <c r="S93" s="11">
        <f>H93*WTPinput-J93</f>
        <v>3796919.7211152771</v>
      </c>
      <c r="T93" s="11"/>
      <c r="U93">
        <f>IF(R93&lt;0,1,0)</f>
        <v>0</v>
      </c>
      <c r="V93">
        <f>IF(R93&gt;0,1,0)</f>
        <v>1</v>
      </c>
      <c r="W93">
        <f>IF(S93&lt;0,1,0)</f>
        <v>0</v>
      </c>
      <c r="X93">
        <f>IF(S93&gt;0,1,0)</f>
        <v>1</v>
      </c>
      <c r="Z93">
        <v>18500</v>
      </c>
      <c r="AA93">
        <v>0</v>
      </c>
      <c r="AB93">
        <v>1</v>
      </c>
      <c r="AD93">
        <f>Z93*usd2zaR</f>
        <v>245125</v>
      </c>
      <c r="AE93">
        <v>18500</v>
      </c>
      <c r="AI93" s="11">
        <f t="shared" si="4"/>
        <v>8800</v>
      </c>
      <c r="AJ93" s="53">
        <v>117.14818445499986</v>
      </c>
    </row>
    <row r="94" spans="2:36" x14ac:dyDescent="0.3">
      <c r="F94" s="18">
        <f>I94/$J$1</f>
        <v>18517.2873877444</v>
      </c>
      <c r="G94">
        <v>84</v>
      </c>
      <c r="H94" s="19">
        <v>345.00470319867236</v>
      </c>
      <c r="I94" s="26">
        <v>245354.05788761328</v>
      </c>
      <c r="J94" s="19">
        <v>231955.28207456853</v>
      </c>
      <c r="K94" s="42">
        <f t="shared" si="6"/>
        <v>711.16148740246342</v>
      </c>
      <c r="L94" s="49">
        <f t="shared" si="5"/>
        <v>-245354.05788761328</v>
      </c>
      <c r="M94" s="42">
        <f t="shared" si="7"/>
        <v>0</v>
      </c>
      <c r="N94" s="57"/>
      <c r="R94" s="20">
        <f>H94*WTPinput-I94</f>
        <v>8379763.5220791968</v>
      </c>
      <c r="S94" s="11">
        <f>H94*WTPinput-J94</f>
        <v>8393162.2978922408</v>
      </c>
      <c r="T94" s="11"/>
      <c r="U94">
        <f>IF(R94&lt;0,1,0)</f>
        <v>0</v>
      </c>
      <c r="V94">
        <f>IF(R94&gt;0,1,0)</f>
        <v>1</v>
      </c>
      <c r="W94">
        <f>IF(S94&lt;0,1,0)</f>
        <v>0</v>
      </c>
      <c r="X94">
        <f>IF(S94&gt;0,1,0)</f>
        <v>1</v>
      </c>
      <c r="Z94">
        <v>18750</v>
      </c>
      <c r="AA94">
        <v>0</v>
      </c>
      <c r="AB94">
        <v>1</v>
      </c>
      <c r="AD94">
        <f>Z94*usd2zaR</f>
        <v>248437.5</v>
      </c>
      <c r="AE94">
        <v>18750</v>
      </c>
      <c r="AI94" s="11">
        <f t="shared" si="4"/>
        <v>8900</v>
      </c>
      <c r="AJ94" s="53">
        <v>107.64342114073224</v>
      </c>
    </row>
    <row r="95" spans="2:36" x14ac:dyDescent="0.3">
      <c r="F95" s="18">
        <f>I95/$J$1</f>
        <v>56676.572254998042</v>
      </c>
      <c r="G95">
        <v>85</v>
      </c>
      <c r="H95" s="19">
        <v>483.23537261100137</v>
      </c>
      <c r="I95" s="26">
        <v>750964.58237872401</v>
      </c>
      <c r="J95" s="19">
        <v>740316.02180628094</v>
      </c>
      <c r="K95" s="42">
        <f t="shared" si="6"/>
        <v>1554.0347932750392</v>
      </c>
      <c r="L95" s="49">
        <f t="shared" si="5"/>
        <v>-750964.58237872401</v>
      </c>
      <c r="M95" s="42">
        <f t="shared" si="7"/>
        <v>0</v>
      </c>
      <c r="N95" s="57"/>
      <c r="R95" s="20">
        <f>H95*WTPinput-I95</f>
        <v>11329919.732896309</v>
      </c>
      <c r="S95" s="11">
        <f>H95*WTPinput-J95</f>
        <v>11340568.293468753</v>
      </c>
      <c r="T95" s="11"/>
      <c r="U95">
        <f>IF(R95&lt;0,1,0)</f>
        <v>0</v>
      </c>
      <c r="V95">
        <f>IF(R95&gt;0,1,0)</f>
        <v>1</v>
      </c>
      <c r="W95">
        <f>IF(S95&lt;0,1,0)</f>
        <v>0</v>
      </c>
      <c r="X95">
        <f>IF(S95&gt;0,1,0)</f>
        <v>1</v>
      </c>
      <c r="Z95">
        <v>19000</v>
      </c>
      <c r="AA95">
        <v>0</v>
      </c>
      <c r="AB95">
        <v>1</v>
      </c>
      <c r="AD95">
        <f>Z95*usd2zaR</f>
        <v>251750</v>
      </c>
      <c r="AE95">
        <v>19000</v>
      </c>
      <c r="AI95" s="11">
        <f t="shared" si="4"/>
        <v>9000</v>
      </c>
      <c r="AJ95" s="53">
        <v>98.138657826464623</v>
      </c>
    </row>
    <row r="96" spans="2:36" x14ac:dyDescent="0.3">
      <c r="F96" s="18">
        <f>I96/$J$1</f>
        <v>55425.488577233147</v>
      </c>
      <c r="G96">
        <v>86</v>
      </c>
      <c r="H96" s="19">
        <v>240.65650447150256</v>
      </c>
      <c r="I96" s="26">
        <v>734387.72364833916</v>
      </c>
      <c r="J96" s="19">
        <v>720680.16814557149</v>
      </c>
      <c r="K96" s="42">
        <f t="shared" si="6"/>
        <v>3051.6013903763069</v>
      </c>
      <c r="L96" s="49">
        <f t="shared" si="5"/>
        <v>-734387.72364833916</v>
      </c>
      <c r="M96" s="42">
        <f t="shared" si="7"/>
        <v>0</v>
      </c>
      <c r="N96" s="57"/>
      <c r="R96" s="20">
        <f>H96*WTPinput-I96</f>
        <v>5282024.8881392246</v>
      </c>
      <c r="S96" s="11">
        <f>H96*WTPinput-J96</f>
        <v>5295732.4436419923</v>
      </c>
      <c r="T96" s="11"/>
      <c r="U96">
        <f>IF(R96&lt;0,1,0)</f>
        <v>0</v>
      </c>
      <c r="V96">
        <f>IF(R96&gt;0,1,0)</f>
        <v>1</v>
      </c>
      <c r="W96">
        <f>IF(S96&lt;0,1,0)</f>
        <v>0</v>
      </c>
      <c r="X96">
        <f>IF(S96&gt;0,1,0)</f>
        <v>1</v>
      </c>
      <c r="Z96">
        <v>19250</v>
      </c>
      <c r="AA96">
        <v>0</v>
      </c>
      <c r="AB96">
        <v>1</v>
      </c>
      <c r="AD96">
        <f>Z96*usd2zaR</f>
        <v>255062.5</v>
      </c>
      <c r="AE96">
        <v>19250</v>
      </c>
      <c r="AI96" s="11">
        <f t="shared" si="4"/>
        <v>9100</v>
      </c>
      <c r="AJ96" s="53">
        <v>88.633894512429833</v>
      </c>
    </row>
    <row r="97" spans="6:36" x14ac:dyDescent="0.3">
      <c r="F97" s="18">
        <f>I97/$J$1</f>
        <v>49789.854696153627</v>
      </c>
      <c r="G97">
        <v>87</v>
      </c>
      <c r="H97" s="19">
        <v>250.41584179711026</v>
      </c>
      <c r="I97" s="26">
        <v>659715.57472403557</v>
      </c>
      <c r="J97" s="19">
        <v>644226.60688585823</v>
      </c>
      <c r="K97" s="42">
        <f t="shared" si="6"/>
        <v>2634.4801909878552</v>
      </c>
      <c r="L97" s="49">
        <f t="shared" si="5"/>
        <v>-659715.57472403557</v>
      </c>
      <c r="M97" s="42">
        <f t="shared" si="7"/>
        <v>0</v>
      </c>
      <c r="N97" s="57"/>
      <c r="R97" s="20">
        <f>H97*WTPinput-I97</f>
        <v>5600680.470203721</v>
      </c>
      <c r="S97" s="11">
        <f>H97*WTPinput-J97</f>
        <v>5616169.4380418984</v>
      </c>
      <c r="T97" s="11"/>
      <c r="U97">
        <f>IF(R97&lt;0,1,0)</f>
        <v>0</v>
      </c>
      <c r="V97">
        <f>IF(R97&gt;0,1,0)</f>
        <v>1</v>
      </c>
      <c r="W97">
        <f>IF(S97&lt;0,1,0)</f>
        <v>0</v>
      </c>
      <c r="X97">
        <f>IF(S97&gt;0,1,0)</f>
        <v>1</v>
      </c>
      <c r="Z97">
        <v>19500</v>
      </c>
      <c r="AA97">
        <v>0</v>
      </c>
      <c r="AB97">
        <v>1</v>
      </c>
      <c r="AD97">
        <f>Z97*usd2zaR</f>
        <v>258375</v>
      </c>
      <c r="AE97">
        <v>19500</v>
      </c>
      <c r="AI97" s="11">
        <f t="shared" si="4"/>
        <v>9200</v>
      </c>
      <c r="AJ97" s="53">
        <v>79.129131197929382</v>
      </c>
    </row>
    <row r="98" spans="6:36" x14ac:dyDescent="0.3">
      <c r="F98" s="18">
        <f>I98/$J$1</f>
        <v>28706.426168919676</v>
      </c>
      <c r="G98">
        <v>88</v>
      </c>
      <c r="H98" s="19">
        <v>380.15907808174961</v>
      </c>
      <c r="I98" s="26">
        <v>380360.14673818572</v>
      </c>
      <c r="J98" s="19">
        <v>364056.2863162891</v>
      </c>
      <c r="K98" s="42">
        <f t="shared" si="6"/>
        <v>1000.5289066289057</v>
      </c>
      <c r="L98" s="49">
        <f t="shared" si="5"/>
        <v>-380360.14673818572</v>
      </c>
      <c r="M98" s="42">
        <f t="shared" si="7"/>
        <v>0</v>
      </c>
      <c r="N98" s="57"/>
      <c r="R98" s="20">
        <f>H98*WTPinput-I98</f>
        <v>9123616.8053055536</v>
      </c>
      <c r="S98" s="11">
        <f>H98*WTPinput-J98</f>
        <v>9139920.6657274514</v>
      </c>
      <c r="T98" s="11"/>
      <c r="U98">
        <f>IF(R98&lt;0,1,0)</f>
        <v>0</v>
      </c>
      <c r="V98">
        <f>IF(R98&gt;0,1,0)</f>
        <v>1</v>
      </c>
      <c r="W98">
        <f>IF(S98&lt;0,1,0)</f>
        <v>0</v>
      </c>
      <c r="X98">
        <f>IF(S98&gt;0,1,0)</f>
        <v>1</v>
      </c>
      <c r="Z98">
        <v>19750</v>
      </c>
      <c r="AA98">
        <v>0</v>
      </c>
      <c r="AB98">
        <v>1</v>
      </c>
      <c r="AD98">
        <f>Z98*usd2zaR</f>
        <v>261687.5</v>
      </c>
      <c r="AE98">
        <v>19750</v>
      </c>
      <c r="AI98" s="11">
        <f t="shared" si="4"/>
        <v>9300</v>
      </c>
      <c r="AJ98" s="53">
        <v>69.624367883894593</v>
      </c>
    </row>
    <row r="99" spans="6:36" x14ac:dyDescent="0.3">
      <c r="F99" s="18">
        <f>I99/$J$1</f>
        <v>44568.156563206612</v>
      </c>
      <c r="G99">
        <v>89</v>
      </c>
      <c r="H99" s="19">
        <v>416.9190582494266</v>
      </c>
      <c r="I99" s="26">
        <v>590528.0744624876</v>
      </c>
      <c r="J99" s="19">
        <v>575826.9879601167</v>
      </c>
      <c r="K99" s="42">
        <f t="shared" si="6"/>
        <v>1416.4094031633292</v>
      </c>
      <c r="L99" s="49">
        <f t="shared" si="5"/>
        <v>-590528.0744624876</v>
      </c>
      <c r="M99" s="42">
        <f t="shared" si="7"/>
        <v>0</v>
      </c>
      <c r="N99" s="57"/>
      <c r="R99" s="20">
        <f>H99*WTPinput-I99</f>
        <v>9832448.3817731775</v>
      </c>
      <c r="S99" s="11">
        <f>H99*WTPinput-J99</f>
        <v>9847149.4682755489</v>
      </c>
      <c r="T99" s="11"/>
      <c r="U99">
        <f>IF(R99&lt;0,1,0)</f>
        <v>0</v>
      </c>
      <c r="V99">
        <f>IF(R99&gt;0,1,0)</f>
        <v>1</v>
      </c>
      <c r="W99">
        <f>IF(S99&lt;0,1,0)</f>
        <v>0</v>
      </c>
      <c r="X99">
        <f>IF(S99&gt;0,1,0)</f>
        <v>1</v>
      </c>
      <c r="Z99">
        <v>20000</v>
      </c>
      <c r="AA99">
        <v>0</v>
      </c>
      <c r="AB99">
        <v>1</v>
      </c>
      <c r="AD99">
        <f>Z99*usd2zaR</f>
        <v>265000</v>
      </c>
      <c r="AE99">
        <v>20000</v>
      </c>
      <c r="AI99" s="11">
        <f t="shared" si="4"/>
        <v>9400</v>
      </c>
      <c r="AJ99" s="53">
        <v>60.119604569394141</v>
      </c>
    </row>
    <row r="100" spans="6:36" x14ac:dyDescent="0.3">
      <c r="F100" s="18">
        <f>I100/$J$1</f>
        <v>41748.953039789143</v>
      </c>
      <c r="G100">
        <v>90</v>
      </c>
      <c r="H100" s="19">
        <v>302.02375248584576</v>
      </c>
      <c r="I100" s="26">
        <v>553173.62777720613</v>
      </c>
      <c r="J100" s="19">
        <v>542282.17660877365</v>
      </c>
      <c r="K100" s="42">
        <f t="shared" si="6"/>
        <v>1831.5567011675032</v>
      </c>
      <c r="L100" s="49">
        <f t="shared" si="5"/>
        <v>-553173.62777720613</v>
      </c>
      <c r="M100" s="42">
        <f t="shared" si="7"/>
        <v>0</v>
      </c>
      <c r="N100" s="57"/>
      <c r="R100" s="20">
        <f>H100*WTPinput-I100</f>
        <v>6997420.1843689382</v>
      </c>
      <c r="S100" s="11">
        <f>H100*WTPinput-J100</f>
        <v>7008311.6355373701</v>
      </c>
      <c r="T100" s="11"/>
      <c r="U100">
        <f>IF(R100&lt;0,1,0)</f>
        <v>0</v>
      </c>
      <c r="V100">
        <f>IF(R100&gt;0,1,0)</f>
        <v>1</v>
      </c>
      <c r="W100">
        <f>IF(S100&lt;0,1,0)</f>
        <v>0</v>
      </c>
      <c r="X100">
        <f>IF(S100&gt;0,1,0)</f>
        <v>1</v>
      </c>
      <c r="Z100">
        <v>20250</v>
      </c>
      <c r="AA100">
        <v>0</v>
      </c>
      <c r="AB100">
        <v>1</v>
      </c>
      <c r="AD100">
        <f>Z100*usd2zaR</f>
        <v>268312.5</v>
      </c>
      <c r="AE100">
        <v>20250</v>
      </c>
      <c r="AI100" s="11">
        <f t="shared" si="4"/>
        <v>9500</v>
      </c>
      <c r="AJ100" s="53">
        <v>50.61484125489369</v>
      </c>
    </row>
    <row r="101" spans="6:36" x14ac:dyDescent="0.3">
      <c r="F101" s="18">
        <f>I101/$J$1</f>
        <v>58599.92810385453</v>
      </c>
      <c r="G101">
        <v>91</v>
      </c>
      <c r="H101" s="19">
        <v>163.91359398253007</v>
      </c>
      <c r="I101" s="26">
        <v>776449.0473760725</v>
      </c>
      <c r="J101" s="19">
        <v>761746.8100676795</v>
      </c>
      <c r="K101" s="42">
        <f t="shared" si="6"/>
        <v>4736.9411438738052</v>
      </c>
      <c r="L101" s="49">
        <f t="shared" si="5"/>
        <v>-776449.0473760725</v>
      </c>
      <c r="M101" s="42">
        <f t="shared" si="7"/>
        <v>0</v>
      </c>
      <c r="N101" s="57"/>
      <c r="R101" s="20">
        <f>H101*WTPinput-I101</f>
        <v>3321390.8021871792</v>
      </c>
      <c r="S101" s="11">
        <f>H101*WTPinput-J101</f>
        <v>3336093.0394955724</v>
      </c>
      <c r="T101" s="11"/>
      <c r="U101">
        <f>IF(R101&lt;0,1,0)</f>
        <v>0</v>
      </c>
      <c r="V101">
        <f>IF(R101&gt;0,1,0)</f>
        <v>1</v>
      </c>
      <c r="W101">
        <f>IF(S101&lt;0,1,0)</f>
        <v>0</v>
      </c>
      <c r="X101">
        <f>IF(S101&gt;0,1,0)</f>
        <v>1</v>
      </c>
      <c r="Z101">
        <v>20500</v>
      </c>
      <c r="AA101">
        <v>0</v>
      </c>
      <c r="AB101">
        <v>1</v>
      </c>
      <c r="AD101">
        <f>Z101*usd2zaR</f>
        <v>271625</v>
      </c>
      <c r="AE101">
        <v>20500</v>
      </c>
      <c r="AI101" s="11">
        <f t="shared" si="4"/>
        <v>9600</v>
      </c>
      <c r="AJ101" s="53">
        <v>41.110077940393239</v>
      </c>
    </row>
    <row r="102" spans="6:36" x14ac:dyDescent="0.3">
      <c r="F102" s="18">
        <f>I102/$J$1</f>
        <v>66308.215426856768</v>
      </c>
      <c r="G102">
        <v>92</v>
      </c>
      <c r="H102" s="19">
        <v>241.03946998147512</v>
      </c>
      <c r="I102" s="26">
        <v>878583.85440585227</v>
      </c>
      <c r="J102" s="19">
        <v>858846.34283459652</v>
      </c>
      <c r="K102" s="42">
        <f t="shared" si="6"/>
        <v>3644.9791997691295</v>
      </c>
      <c r="L102" s="49">
        <f t="shared" si="5"/>
        <v>-878583.85440585227</v>
      </c>
      <c r="M102" s="42">
        <f t="shared" si="7"/>
        <v>0</v>
      </c>
      <c r="N102" s="57"/>
      <c r="R102" s="20">
        <f>H102*WTPinput-I102</f>
        <v>5147402.8951310264</v>
      </c>
      <c r="S102" s="11">
        <f>H102*WTPinput-J102</f>
        <v>5167140.4067022819</v>
      </c>
      <c r="T102" s="11"/>
      <c r="U102">
        <f>IF(R102&lt;0,1,0)</f>
        <v>0</v>
      </c>
      <c r="V102">
        <f>IF(R102&gt;0,1,0)</f>
        <v>1</v>
      </c>
      <c r="W102">
        <f>IF(S102&lt;0,1,0)</f>
        <v>0</v>
      </c>
      <c r="X102">
        <f>IF(S102&gt;0,1,0)</f>
        <v>1</v>
      </c>
      <c r="Z102">
        <v>20750</v>
      </c>
      <c r="AA102">
        <v>0</v>
      </c>
      <c r="AB102">
        <v>1</v>
      </c>
      <c r="AD102">
        <f>Z102*usd2zaR</f>
        <v>274937.5</v>
      </c>
      <c r="AE102">
        <v>20750</v>
      </c>
      <c r="AI102" s="11">
        <f t="shared" si="4"/>
        <v>9700</v>
      </c>
      <c r="AJ102" s="53">
        <v>31.605314626358449</v>
      </c>
    </row>
    <row r="103" spans="6:36" x14ac:dyDescent="0.3">
      <c r="F103" s="18">
        <f>I103/$J$1</f>
        <v>29427.08137716545</v>
      </c>
      <c r="G103">
        <v>93</v>
      </c>
      <c r="H103" s="19">
        <v>252.73675952201665</v>
      </c>
      <c r="I103" s="26">
        <v>389908.8282474422</v>
      </c>
      <c r="J103" s="19">
        <v>370144.94551108504</v>
      </c>
      <c r="K103" s="42">
        <f t="shared" si="6"/>
        <v>1542.746804955676</v>
      </c>
      <c r="L103" s="49">
        <f t="shared" si="5"/>
        <v>-389908.8282474422</v>
      </c>
      <c r="M103" s="42">
        <f t="shared" si="7"/>
        <v>0</v>
      </c>
      <c r="N103" s="57"/>
      <c r="R103" s="20">
        <f>H103*WTPinput-I103</f>
        <v>5928510.1598029742</v>
      </c>
      <c r="S103" s="11">
        <f>H103*WTPinput-J103</f>
        <v>5948274.0425393311</v>
      </c>
      <c r="T103" s="11"/>
      <c r="U103">
        <f>IF(R103&lt;0,1,0)</f>
        <v>0</v>
      </c>
      <c r="V103">
        <f>IF(R103&gt;0,1,0)</f>
        <v>1</v>
      </c>
      <c r="W103">
        <f>IF(S103&lt;0,1,0)</f>
        <v>0</v>
      </c>
      <c r="X103">
        <f>IF(S103&gt;0,1,0)</f>
        <v>1</v>
      </c>
      <c r="Z103">
        <v>21000</v>
      </c>
      <c r="AA103">
        <v>0</v>
      </c>
      <c r="AB103">
        <v>1</v>
      </c>
      <c r="AD103">
        <f>Z103*usd2zaR</f>
        <v>278250</v>
      </c>
      <c r="AE103">
        <v>21000</v>
      </c>
      <c r="AI103" s="11">
        <f t="shared" si="4"/>
        <v>9800</v>
      </c>
      <c r="AJ103" s="53">
        <v>22.100551311392337</v>
      </c>
    </row>
    <row r="104" spans="6:36" x14ac:dyDescent="0.3">
      <c r="F104" s="18">
        <f>I104/$J$1</f>
        <v>60509.766406586292</v>
      </c>
      <c r="G104">
        <v>94</v>
      </c>
      <c r="H104" s="19">
        <v>194.26086544072314</v>
      </c>
      <c r="I104" s="26">
        <v>801754.40488726832</v>
      </c>
      <c r="J104" s="19">
        <v>787376.63403440034</v>
      </c>
      <c r="K104" s="42">
        <f t="shared" si="6"/>
        <v>4127.204947163772</v>
      </c>
      <c r="L104" s="49">
        <f t="shared" si="5"/>
        <v>-801754.40488726832</v>
      </c>
      <c r="M104" s="42">
        <f t="shared" si="7"/>
        <v>0</v>
      </c>
      <c r="N104" s="57"/>
      <c r="R104" s="20">
        <f>H104*WTPinput-I104</f>
        <v>4054767.2311308105</v>
      </c>
      <c r="S104" s="11">
        <f>H104*WTPinput-J104</f>
        <v>4069145.0019836784</v>
      </c>
      <c r="T104" s="11"/>
      <c r="U104">
        <f>IF(R104&lt;0,1,0)</f>
        <v>0</v>
      </c>
      <c r="V104">
        <f>IF(R104&gt;0,1,0)</f>
        <v>1</v>
      </c>
      <c r="W104">
        <f>IF(S104&lt;0,1,0)</f>
        <v>0</v>
      </c>
      <c r="X104">
        <f>IF(S104&gt;0,1,0)</f>
        <v>1</v>
      </c>
      <c r="Z104">
        <v>21250</v>
      </c>
      <c r="AA104">
        <v>0</v>
      </c>
      <c r="AB104">
        <v>1</v>
      </c>
      <c r="AD104">
        <f>Z104*usd2zaR</f>
        <v>281562.5</v>
      </c>
      <c r="AE104">
        <v>21250</v>
      </c>
      <c r="AI104" s="11">
        <f t="shared" si="4"/>
        <v>9900</v>
      </c>
      <c r="AJ104" s="53">
        <v>12.595787996891886</v>
      </c>
    </row>
    <row r="105" spans="6:36" x14ac:dyDescent="0.3">
      <c r="F105" s="18">
        <f>I105/$J$1</f>
        <v>31823.843004152626</v>
      </c>
      <c r="G105">
        <v>95</v>
      </c>
      <c r="H105" s="19">
        <v>315.25403585782624</v>
      </c>
      <c r="I105" s="26">
        <v>421665.91980502231</v>
      </c>
      <c r="J105" s="19">
        <v>392968.24833973072</v>
      </c>
      <c r="K105" s="42">
        <f t="shared" si="6"/>
        <v>1337.5432884075301</v>
      </c>
      <c r="L105" s="49">
        <f t="shared" si="5"/>
        <v>-421665.91980502231</v>
      </c>
      <c r="M105" s="42">
        <f t="shared" si="7"/>
        <v>0</v>
      </c>
      <c r="N105" s="57"/>
      <c r="R105" s="20">
        <f>H105*WTPinput-I105</f>
        <v>7459684.9766406342</v>
      </c>
      <c r="S105" s="11">
        <f>H105*WTPinput-J105</f>
        <v>7488382.6481059259</v>
      </c>
      <c r="T105" s="11"/>
      <c r="U105">
        <f>IF(R105&lt;0,1,0)</f>
        <v>0</v>
      </c>
      <c r="V105">
        <f>IF(R105&gt;0,1,0)</f>
        <v>1</v>
      </c>
      <c r="W105">
        <f>IF(S105&lt;0,1,0)</f>
        <v>0</v>
      </c>
      <c r="X105">
        <f>IF(S105&gt;0,1,0)</f>
        <v>1</v>
      </c>
      <c r="Z105">
        <v>21500</v>
      </c>
      <c r="AA105">
        <v>0</v>
      </c>
      <c r="AB105">
        <v>1</v>
      </c>
      <c r="AD105">
        <f>Z105*usd2zaR</f>
        <v>284875</v>
      </c>
      <c r="AE105">
        <v>21500</v>
      </c>
      <c r="AI105" s="11">
        <f t="shared" si="4"/>
        <v>10000</v>
      </c>
      <c r="AJ105" s="53">
        <v>3.0910246828570962</v>
      </c>
    </row>
    <row r="106" spans="6:36" x14ac:dyDescent="0.3">
      <c r="F106" s="18">
        <f>I106/$J$1</f>
        <v>53003.888367367006</v>
      </c>
      <c r="G106">
        <v>96</v>
      </c>
      <c r="H106" s="19">
        <v>376.32471695434288</v>
      </c>
      <c r="I106" s="26">
        <v>702301.52086761279</v>
      </c>
      <c r="J106" s="19">
        <v>690702.68243948114</v>
      </c>
      <c r="K106" s="42">
        <f t="shared" si="6"/>
        <v>1866.2115168821574</v>
      </c>
      <c r="L106" s="49">
        <f t="shared" si="5"/>
        <v>-702301.52086761279</v>
      </c>
      <c r="M106" s="42">
        <f t="shared" si="7"/>
        <v>0</v>
      </c>
      <c r="N106" s="57"/>
      <c r="R106" s="20">
        <f>H106*WTPinput-I106</f>
        <v>8705816.4029909596</v>
      </c>
      <c r="S106" s="11">
        <f>H106*WTPinput-J106</f>
        <v>8717415.24141909</v>
      </c>
      <c r="T106" s="11"/>
      <c r="U106">
        <f>IF(R106&lt;0,1,0)</f>
        <v>0</v>
      </c>
      <c r="V106">
        <f>IF(R106&gt;0,1,0)</f>
        <v>1</v>
      </c>
      <c r="W106">
        <f>IF(S106&lt;0,1,0)</f>
        <v>0</v>
      </c>
      <c r="X106">
        <f>IF(S106&gt;0,1,0)</f>
        <v>1</v>
      </c>
      <c r="Z106">
        <v>21750</v>
      </c>
      <c r="AA106">
        <v>0</v>
      </c>
      <c r="AB106">
        <v>1</v>
      </c>
      <c r="AD106">
        <f>Z106*usd2zaR</f>
        <v>288187.5</v>
      </c>
      <c r="AE106">
        <v>21750</v>
      </c>
    </row>
    <row r="107" spans="6:36" x14ac:dyDescent="0.3">
      <c r="F107" s="18">
        <f>I107/$J$1</f>
        <v>42666.75836054291</v>
      </c>
      <c r="G107">
        <v>97</v>
      </c>
      <c r="H107" s="19">
        <v>311.3506024458402</v>
      </c>
      <c r="I107" s="26">
        <v>565334.54827719356</v>
      </c>
      <c r="J107" s="19">
        <v>548535.40878255304</v>
      </c>
      <c r="K107" s="42">
        <f t="shared" si="6"/>
        <v>1815.7490103958742</v>
      </c>
      <c r="L107" s="49">
        <f t="shared" si="5"/>
        <v>-565334.54827719356</v>
      </c>
      <c r="M107" s="42">
        <f t="shared" si="7"/>
        <v>0</v>
      </c>
      <c r="N107" s="57"/>
      <c r="R107" s="20">
        <f>H107*WTPinput-I107</f>
        <v>7218430.5128688114</v>
      </c>
      <c r="S107" s="11">
        <f>H107*WTPinput-J107</f>
        <v>7235229.6523634521</v>
      </c>
      <c r="T107" s="11"/>
      <c r="U107">
        <f>IF(R107&lt;0,1,0)</f>
        <v>0</v>
      </c>
      <c r="V107">
        <f>IF(R107&gt;0,1,0)</f>
        <v>1</v>
      </c>
      <c r="W107">
        <f>IF(S107&lt;0,1,0)</f>
        <v>0</v>
      </c>
      <c r="X107">
        <f>IF(S107&gt;0,1,0)</f>
        <v>1</v>
      </c>
      <c r="Z107">
        <v>22000</v>
      </c>
      <c r="AA107">
        <v>0</v>
      </c>
      <c r="AB107">
        <v>1</v>
      </c>
      <c r="AD107">
        <f>Z107*usd2zaR</f>
        <v>291500</v>
      </c>
      <c r="AE107">
        <v>22000</v>
      </c>
    </row>
    <row r="108" spans="6:36" x14ac:dyDescent="0.3">
      <c r="F108" s="18">
        <f>I108/$J$1</f>
        <v>38886.361615546208</v>
      </c>
      <c r="G108">
        <v>98</v>
      </c>
      <c r="H108" s="19">
        <v>416.66943928303226</v>
      </c>
      <c r="I108" s="26">
        <v>515244.29140598723</v>
      </c>
      <c r="J108" s="19">
        <v>502077.66295573628</v>
      </c>
      <c r="K108" s="42">
        <f t="shared" si="6"/>
        <v>1236.5780708385375</v>
      </c>
      <c r="L108" s="49">
        <f t="shared" si="5"/>
        <v>-515244.29140598723</v>
      </c>
      <c r="M108" s="42">
        <f t="shared" si="7"/>
        <v>0</v>
      </c>
      <c r="N108" s="57"/>
      <c r="R108" s="20">
        <f>H108*WTPinput-I108</f>
        <v>9901491.6906698197</v>
      </c>
      <c r="S108" s="11">
        <f>H108*WTPinput-J108</f>
        <v>9914658.31912007</v>
      </c>
      <c r="T108" s="11"/>
      <c r="U108">
        <f>IF(R108&lt;0,1,0)</f>
        <v>0</v>
      </c>
      <c r="V108">
        <f>IF(R108&gt;0,1,0)</f>
        <v>1</v>
      </c>
      <c r="W108">
        <f>IF(S108&lt;0,1,0)</f>
        <v>0</v>
      </c>
      <c r="X108">
        <f>IF(S108&gt;0,1,0)</f>
        <v>1</v>
      </c>
      <c r="Z108">
        <v>22250</v>
      </c>
      <c r="AA108">
        <v>0</v>
      </c>
      <c r="AB108">
        <v>1</v>
      </c>
      <c r="AD108">
        <f>Z108*usd2zaR</f>
        <v>294812.5</v>
      </c>
      <c r="AE108">
        <v>22250</v>
      </c>
    </row>
    <row r="109" spans="6:36" x14ac:dyDescent="0.3">
      <c r="F109" s="18">
        <f>I109/$J$1</f>
        <v>35281.721105666358</v>
      </c>
      <c r="G109">
        <v>99</v>
      </c>
      <c r="H109" s="19">
        <v>240.10098736931286</v>
      </c>
      <c r="I109" s="26">
        <v>467482.80465007923</v>
      </c>
      <c r="J109" s="19">
        <v>449466.85792179656</v>
      </c>
      <c r="K109" s="42">
        <f t="shared" si="6"/>
        <v>1947.0257485073043</v>
      </c>
      <c r="L109" s="49">
        <f t="shared" si="5"/>
        <v>-467482.80465007923</v>
      </c>
      <c r="M109" s="42">
        <f t="shared" si="7"/>
        <v>0</v>
      </c>
      <c r="N109" s="57"/>
      <c r="R109" s="20">
        <f>H109*WTPinput-I109</f>
        <v>5535041.8795827422</v>
      </c>
      <c r="S109" s="11">
        <f>H109*WTPinput-J109</f>
        <v>5553057.8263110248</v>
      </c>
      <c r="T109" s="11"/>
      <c r="U109">
        <f>IF(R109&lt;0,1,0)</f>
        <v>0</v>
      </c>
      <c r="V109">
        <f>IF(R109&gt;0,1,0)</f>
        <v>1</v>
      </c>
      <c r="W109">
        <f>IF(S109&lt;0,1,0)</f>
        <v>0</v>
      </c>
      <c r="X109">
        <f>IF(S109&gt;0,1,0)</f>
        <v>1</v>
      </c>
      <c r="Z109">
        <v>22500</v>
      </c>
      <c r="AA109">
        <v>0</v>
      </c>
      <c r="AB109">
        <v>1</v>
      </c>
      <c r="AD109">
        <f>Z109*usd2zaR</f>
        <v>298125</v>
      </c>
      <c r="AE109">
        <v>22500</v>
      </c>
    </row>
    <row r="110" spans="6:36" x14ac:dyDescent="0.3">
      <c r="F110" s="18">
        <f>I110/$J$1</f>
        <v>69232.787773914271</v>
      </c>
      <c r="G110">
        <v>100</v>
      </c>
      <c r="H110" s="19">
        <v>185.64639492699644</v>
      </c>
      <c r="I110" s="26">
        <v>917334.43800436414</v>
      </c>
      <c r="J110" s="19">
        <v>909257.92326477019</v>
      </c>
      <c r="K110" s="42">
        <f t="shared" si="6"/>
        <v>4941.2994977095923</v>
      </c>
      <c r="L110" s="49">
        <f t="shared" si="5"/>
        <v>-917334.43800436414</v>
      </c>
      <c r="M110" s="42">
        <f t="shared" si="7"/>
        <v>0</v>
      </c>
      <c r="N110" s="57"/>
      <c r="R110" s="20">
        <f>H110*WTPinput-I110</f>
        <v>3723825.4351705471</v>
      </c>
      <c r="S110" s="11">
        <f>H110*WTPinput-J110</f>
        <v>3731901.9499101411</v>
      </c>
      <c r="T110" s="11"/>
      <c r="U110">
        <f>IF(R110&lt;0,1,0)</f>
        <v>0</v>
      </c>
      <c r="V110">
        <f>IF(R110&gt;0,1,0)</f>
        <v>1</v>
      </c>
      <c r="W110">
        <f>IF(S110&lt;0,1,0)</f>
        <v>0</v>
      </c>
      <c r="X110">
        <f>IF(S110&gt;0,1,0)</f>
        <v>1</v>
      </c>
      <c r="Z110">
        <v>22750</v>
      </c>
      <c r="AA110">
        <v>0</v>
      </c>
      <c r="AB110">
        <v>1</v>
      </c>
      <c r="AD110">
        <f>Z110*usd2zaR</f>
        <v>301437.5</v>
      </c>
      <c r="AE110">
        <v>22750</v>
      </c>
    </row>
    <row r="111" spans="6:36" x14ac:dyDescent="0.3">
      <c r="F111" s="18">
        <f>I111/$J$1</f>
        <v>58434.809557868051</v>
      </c>
      <c r="G111">
        <v>101</v>
      </c>
      <c r="H111" s="19">
        <v>482.79222658227445</v>
      </c>
      <c r="I111" s="26">
        <v>774261.22664175171</v>
      </c>
      <c r="J111" s="19">
        <v>757441.48138142296</v>
      </c>
      <c r="K111" s="42">
        <f t="shared" si="6"/>
        <v>1603.7151884627681</v>
      </c>
      <c r="L111" s="49">
        <f t="shared" si="5"/>
        <v>-774261.22664175171</v>
      </c>
      <c r="M111" s="42">
        <f t="shared" si="7"/>
        <v>0</v>
      </c>
      <c r="N111" s="57"/>
      <c r="R111" s="20">
        <f>H111*WTPinput-I111</f>
        <v>11295544.437915109</v>
      </c>
      <c r="S111" s="11">
        <f>H111*WTPinput-J111</f>
        <v>11312364.183175437</v>
      </c>
      <c r="T111" s="11"/>
      <c r="U111">
        <f>IF(R111&lt;0,1,0)</f>
        <v>0</v>
      </c>
      <c r="V111">
        <f>IF(R111&gt;0,1,0)</f>
        <v>1</v>
      </c>
      <c r="W111">
        <f>IF(S111&lt;0,1,0)</f>
        <v>0</v>
      </c>
      <c r="X111">
        <f>IF(S111&gt;0,1,0)</f>
        <v>1</v>
      </c>
      <c r="Z111">
        <v>23000</v>
      </c>
      <c r="AA111">
        <v>0</v>
      </c>
      <c r="AB111">
        <v>1</v>
      </c>
      <c r="AD111">
        <f>Z111*usd2zaR</f>
        <v>304750</v>
      </c>
      <c r="AE111">
        <v>23000</v>
      </c>
    </row>
    <row r="112" spans="6:36" x14ac:dyDescent="0.3">
      <c r="F112" s="18">
        <f>I112/$J$1</f>
        <v>41722.820078708319</v>
      </c>
      <c r="G112">
        <v>102</v>
      </c>
      <c r="H112" s="19">
        <v>469.23662670379781</v>
      </c>
      <c r="I112" s="26">
        <v>552827.36604288523</v>
      </c>
      <c r="J112" s="19">
        <v>520157.62801982317</v>
      </c>
      <c r="K112" s="42">
        <f t="shared" si="6"/>
        <v>1178.1419748204214</v>
      </c>
      <c r="L112" s="49">
        <f t="shared" si="5"/>
        <v>-552827.36604288523</v>
      </c>
      <c r="M112" s="42">
        <f t="shared" si="7"/>
        <v>0</v>
      </c>
      <c r="N112" s="57"/>
      <c r="R112" s="20">
        <f>H112*WTPinput-I112</f>
        <v>11178088.301552059</v>
      </c>
      <c r="S112" s="11">
        <f>H112*WTPinput-J112</f>
        <v>11210758.039575122</v>
      </c>
      <c r="T112" s="11"/>
      <c r="U112">
        <f>IF(R112&lt;0,1,0)</f>
        <v>0</v>
      </c>
      <c r="V112">
        <f>IF(R112&gt;0,1,0)</f>
        <v>1</v>
      </c>
      <c r="W112">
        <f>IF(S112&lt;0,1,0)</f>
        <v>0</v>
      </c>
      <c r="X112">
        <f>IF(S112&gt;0,1,0)</f>
        <v>1</v>
      </c>
      <c r="Z112">
        <v>23250</v>
      </c>
      <c r="AA112">
        <v>0</v>
      </c>
      <c r="AB112">
        <v>1</v>
      </c>
      <c r="AD112">
        <f>Z112*usd2zaR</f>
        <v>308062.5</v>
      </c>
      <c r="AE112">
        <v>23250</v>
      </c>
    </row>
    <row r="113" spans="3:31" x14ac:dyDescent="0.3">
      <c r="F113" s="18">
        <f>I113/$J$1</f>
        <v>29983.290795974241</v>
      </c>
      <c r="G113">
        <v>103</v>
      </c>
      <c r="H113" s="19">
        <v>381.36281681254331</v>
      </c>
      <c r="I113" s="26">
        <v>397278.60304665868</v>
      </c>
      <c r="J113" s="19">
        <v>389577.9714318217</v>
      </c>
      <c r="K113" s="42">
        <f t="shared" si="6"/>
        <v>1041.7339749248251</v>
      </c>
      <c r="L113" s="49">
        <f t="shared" si="5"/>
        <v>-397278.60304665868</v>
      </c>
      <c r="M113" s="42">
        <f t="shared" si="7"/>
        <v>0</v>
      </c>
      <c r="N113" s="57"/>
      <c r="R113" s="20">
        <f>H113*WTPinput-I113</f>
        <v>9136791.8172669243</v>
      </c>
      <c r="S113" s="11">
        <f>H113*WTPinput-J113</f>
        <v>9144492.4488817621</v>
      </c>
      <c r="T113" s="11"/>
      <c r="U113">
        <f>IF(R113&lt;0,1,0)</f>
        <v>0</v>
      </c>
      <c r="V113">
        <f>IF(R113&gt;0,1,0)</f>
        <v>1</v>
      </c>
      <c r="W113">
        <f>IF(S113&lt;0,1,0)</f>
        <v>0</v>
      </c>
      <c r="X113">
        <f>IF(S113&gt;0,1,0)</f>
        <v>1</v>
      </c>
      <c r="Z113">
        <v>23500</v>
      </c>
      <c r="AA113">
        <v>0</v>
      </c>
      <c r="AB113">
        <v>1</v>
      </c>
      <c r="AD113">
        <f>Z113*usd2zaR</f>
        <v>311375</v>
      </c>
      <c r="AE113">
        <v>23500</v>
      </c>
    </row>
    <row r="114" spans="3:31" x14ac:dyDescent="0.3">
      <c r="F114" s="18">
        <f>I114/$J$1</f>
        <v>49106.874801732032</v>
      </c>
      <c r="G114">
        <v>104</v>
      </c>
      <c r="H114" s="19">
        <v>278.63226961995497</v>
      </c>
      <c r="I114" s="26">
        <v>650666.09112294938</v>
      </c>
      <c r="J114" s="19">
        <v>634290.06596245349</v>
      </c>
      <c r="K114" s="42">
        <f t="shared" si="6"/>
        <v>2335.214410055361</v>
      </c>
      <c r="L114" s="49">
        <f t="shared" si="5"/>
        <v>-650666.09112294938</v>
      </c>
      <c r="M114" s="42">
        <f t="shared" si="7"/>
        <v>0</v>
      </c>
      <c r="N114" s="57"/>
      <c r="R114" s="20">
        <f>H114*WTPinput-I114</f>
        <v>6315140.6493759248</v>
      </c>
      <c r="S114" s="11">
        <f>H114*WTPinput-J114</f>
        <v>6331516.674536421</v>
      </c>
      <c r="T114" s="11"/>
      <c r="U114">
        <f>IF(R114&lt;0,1,0)</f>
        <v>0</v>
      </c>
      <c r="V114">
        <f>IF(R114&gt;0,1,0)</f>
        <v>1</v>
      </c>
      <c r="W114">
        <f>IF(S114&lt;0,1,0)</f>
        <v>0</v>
      </c>
      <c r="X114">
        <f>IF(S114&gt;0,1,0)</f>
        <v>1</v>
      </c>
      <c r="Z114">
        <v>23750</v>
      </c>
      <c r="AA114">
        <v>0</v>
      </c>
      <c r="AB114">
        <v>1</v>
      </c>
      <c r="AD114">
        <f>Z114*usd2zaR</f>
        <v>314687.5</v>
      </c>
      <c r="AE114">
        <v>23750</v>
      </c>
    </row>
    <row r="115" spans="3:31" x14ac:dyDescent="0.3">
      <c r="F115" s="18">
        <f>I115/$J$1</f>
        <v>54057.802946133976</v>
      </c>
      <c r="G115">
        <v>105</v>
      </c>
      <c r="H115" s="19">
        <v>184.94299124656027</v>
      </c>
      <c r="I115" s="26">
        <v>716265.88903627521</v>
      </c>
      <c r="J115" s="19">
        <v>703752.872476249</v>
      </c>
      <c r="K115" s="42">
        <f t="shared" si="6"/>
        <v>3872.9009637427771</v>
      </c>
      <c r="L115" s="49">
        <f t="shared" si="5"/>
        <v>-716265.88903627521</v>
      </c>
      <c r="M115" s="42">
        <f t="shared" si="7"/>
        <v>0</v>
      </c>
      <c r="N115" s="57"/>
      <c r="R115" s="20">
        <f>H115*WTPinput-I115</f>
        <v>3907308.8921277309</v>
      </c>
      <c r="S115" s="11">
        <f>H115*WTPinput-J115</f>
        <v>3919821.9086877573</v>
      </c>
      <c r="T115" s="11"/>
      <c r="U115">
        <f>IF(R115&lt;0,1,0)</f>
        <v>0</v>
      </c>
      <c r="V115">
        <f>IF(R115&gt;0,1,0)</f>
        <v>1</v>
      </c>
      <c r="W115">
        <f>IF(S115&lt;0,1,0)</f>
        <v>0</v>
      </c>
      <c r="X115">
        <f>IF(S115&gt;0,1,0)</f>
        <v>1</v>
      </c>
      <c r="Z115">
        <v>24000</v>
      </c>
      <c r="AA115">
        <v>0</v>
      </c>
      <c r="AB115">
        <v>1</v>
      </c>
      <c r="AD115">
        <f>Z115*usd2zaR</f>
        <v>318000</v>
      </c>
      <c r="AE115">
        <v>24000</v>
      </c>
    </row>
    <row r="116" spans="3:31" x14ac:dyDescent="0.3">
      <c r="F116" s="18">
        <f>I116/$J$1</f>
        <v>45623.322134120521</v>
      </c>
      <c r="G116">
        <v>106</v>
      </c>
      <c r="H116" s="19">
        <v>344.5855995183374</v>
      </c>
      <c r="I116" s="26">
        <v>604509.01827709691</v>
      </c>
      <c r="J116" s="19">
        <v>589534.45588291052</v>
      </c>
      <c r="K116" s="42">
        <f t="shared" si="6"/>
        <v>1754.3072581154904</v>
      </c>
      <c r="L116" s="49">
        <f t="shared" si="5"/>
        <v>-604509.01827709691</v>
      </c>
      <c r="M116" s="42">
        <f t="shared" si="7"/>
        <v>0</v>
      </c>
      <c r="N116" s="57"/>
      <c r="R116" s="20">
        <f>H116*WTPinput-I116</f>
        <v>8010130.9696813384</v>
      </c>
      <c r="S116" s="11">
        <f>H116*WTPinput-J116</f>
        <v>8025105.5320755243</v>
      </c>
      <c r="T116" s="11"/>
      <c r="U116">
        <f>IF(R116&lt;0,1,0)</f>
        <v>0</v>
      </c>
      <c r="V116">
        <f>IF(R116&gt;0,1,0)</f>
        <v>1</v>
      </c>
      <c r="W116">
        <f>IF(S116&lt;0,1,0)</f>
        <v>0</v>
      </c>
      <c r="X116">
        <f>IF(S116&gt;0,1,0)</f>
        <v>1</v>
      </c>
      <c r="Z116">
        <v>24250</v>
      </c>
      <c r="AA116">
        <v>0</v>
      </c>
      <c r="AB116">
        <v>1</v>
      </c>
      <c r="AD116">
        <f>Z116*usd2zaR</f>
        <v>321312.5</v>
      </c>
      <c r="AE116">
        <v>24250</v>
      </c>
    </row>
    <row r="117" spans="3:31" x14ac:dyDescent="0.3">
      <c r="F117" s="18">
        <f>I117/$J$1</f>
        <v>58971.8832517271</v>
      </c>
      <c r="G117">
        <v>107</v>
      </c>
      <c r="H117" s="19">
        <v>303.4364168333268</v>
      </c>
      <c r="I117" s="26">
        <v>781377.4530853841</v>
      </c>
      <c r="J117" s="19">
        <v>770419.31319243298</v>
      </c>
      <c r="K117" s="42">
        <f t="shared" si="6"/>
        <v>2575.0945164719083</v>
      </c>
      <c r="L117" s="49">
        <f t="shared" si="5"/>
        <v>-781377.4530853841</v>
      </c>
      <c r="M117" s="42">
        <f t="shared" si="7"/>
        <v>0</v>
      </c>
      <c r="N117" s="57"/>
      <c r="R117" s="20">
        <f>H117*WTPinput-I117</f>
        <v>6804532.9677477861</v>
      </c>
      <c r="S117" s="11">
        <f>H117*WTPinput-J117</f>
        <v>6815491.1076407377</v>
      </c>
      <c r="T117" s="11"/>
      <c r="U117">
        <f>IF(R117&lt;0,1,0)</f>
        <v>0</v>
      </c>
      <c r="V117">
        <f>IF(R117&gt;0,1,0)</f>
        <v>1</v>
      </c>
      <c r="W117">
        <f>IF(S117&lt;0,1,0)</f>
        <v>0</v>
      </c>
      <c r="X117">
        <f>IF(S117&gt;0,1,0)</f>
        <v>1</v>
      </c>
      <c r="Z117">
        <v>24500</v>
      </c>
      <c r="AA117">
        <v>0</v>
      </c>
      <c r="AB117">
        <v>1</v>
      </c>
      <c r="AD117">
        <f>Z117*usd2zaR</f>
        <v>324625</v>
      </c>
      <c r="AE117">
        <v>24500</v>
      </c>
    </row>
    <row r="118" spans="3:31" x14ac:dyDescent="0.3">
      <c r="F118" s="18">
        <f>I118/$J$1</f>
        <v>30852.749431889275</v>
      </c>
      <c r="G118">
        <v>108</v>
      </c>
      <c r="H118" s="19">
        <v>289.89366589650672</v>
      </c>
      <c r="I118" s="26">
        <v>408798.9299725329</v>
      </c>
      <c r="J118" s="19">
        <v>390470.82422642549</v>
      </c>
      <c r="K118" s="42">
        <f t="shared" si="6"/>
        <v>1410.1685482099354</v>
      </c>
      <c r="L118" s="49">
        <f t="shared" si="5"/>
        <v>-408798.9299725329</v>
      </c>
      <c r="M118" s="42">
        <f t="shared" si="7"/>
        <v>0</v>
      </c>
      <c r="N118" s="57"/>
      <c r="R118" s="20">
        <f>H118*WTPinput-I118</f>
        <v>6838542.7174401348</v>
      </c>
      <c r="S118" s="11">
        <f>H118*WTPinput-J118</f>
        <v>6856870.823186243</v>
      </c>
      <c r="T118" s="11"/>
      <c r="U118">
        <f>IF(R118&lt;0,1,0)</f>
        <v>0</v>
      </c>
      <c r="V118">
        <f>IF(R118&gt;0,1,0)</f>
        <v>1</v>
      </c>
      <c r="W118">
        <f>IF(S118&lt;0,1,0)</f>
        <v>0</v>
      </c>
      <c r="X118">
        <f>IF(S118&gt;0,1,0)</f>
        <v>1</v>
      </c>
      <c r="Z118">
        <v>24750</v>
      </c>
      <c r="AA118">
        <v>0</v>
      </c>
      <c r="AB118">
        <v>1</v>
      </c>
      <c r="AD118">
        <f>Z118*usd2zaR</f>
        <v>327937.5</v>
      </c>
      <c r="AE118">
        <v>24750</v>
      </c>
    </row>
    <row r="119" spans="3:31" x14ac:dyDescent="0.3">
      <c r="F119" s="18">
        <f>I119/$J$1</f>
        <v>58920.21295652094</v>
      </c>
      <c r="G119">
        <v>109</v>
      </c>
      <c r="H119" s="19">
        <v>206.53147213118609</v>
      </c>
      <c r="I119" s="26">
        <v>780692.82167390245</v>
      </c>
      <c r="J119" s="19">
        <v>762137.95673356438</v>
      </c>
      <c r="K119" s="42">
        <f t="shared" si="6"/>
        <v>3780.0186752071209</v>
      </c>
      <c r="L119" s="49">
        <f t="shared" si="5"/>
        <v>-780692.82167390245</v>
      </c>
      <c r="M119" s="42">
        <f t="shared" si="7"/>
        <v>0</v>
      </c>
      <c r="N119" s="57"/>
      <c r="R119" s="20">
        <f>H119*WTPinput-I119</f>
        <v>4382593.9816057496</v>
      </c>
      <c r="S119" s="11">
        <f>H119*WTPinput-J119</f>
        <v>4401148.8465460874</v>
      </c>
      <c r="T119" s="11"/>
      <c r="U119">
        <f>IF(R119&lt;0,1,0)</f>
        <v>0</v>
      </c>
      <c r="V119">
        <f>IF(R119&gt;0,1,0)</f>
        <v>1</v>
      </c>
      <c r="W119">
        <f>IF(S119&lt;0,1,0)</f>
        <v>0</v>
      </c>
      <c r="X119">
        <f>IF(S119&gt;0,1,0)</f>
        <v>1</v>
      </c>
      <c r="Z119">
        <v>25000</v>
      </c>
      <c r="AA119">
        <v>0</v>
      </c>
      <c r="AB119">
        <v>1</v>
      </c>
      <c r="AD119">
        <f>Z119*usd2zaR</f>
        <v>331250</v>
      </c>
      <c r="AE119">
        <v>25000</v>
      </c>
    </row>
    <row r="120" spans="3:31" x14ac:dyDescent="0.3">
      <c r="F120" s="18">
        <f>I120/$J$1</f>
        <v>41745.537073812375</v>
      </c>
      <c r="G120">
        <v>110</v>
      </c>
      <c r="H120" s="19">
        <v>323.02912949165329</v>
      </c>
      <c r="I120" s="26">
        <v>553128.366228014</v>
      </c>
      <c r="J120" s="19">
        <v>537633.30347732536</v>
      </c>
      <c r="K120" s="42">
        <f t="shared" si="6"/>
        <v>1712.3172981287009</v>
      </c>
      <c r="L120" s="49">
        <f t="shared" si="5"/>
        <v>-553128.366228014</v>
      </c>
      <c r="M120" s="42">
        <f t="shared" si="7"/>
        <v>0</v>
      </c>
      <c r="N120" s="57"/>
      <c r="R120" s="20">
        <f>H120*WTPinput-I120</f>
        <v>7522599.8710633181</v>
      </c>
      <c r="S120" s="11">
        <f>H120*WTPinput-J120</f>
        <v>7538094.9338140069</v>
      </c>
      <c r="T120" s="11"/>
      <c r="U120">
        <f>IF(R120&lt;0,1,0)</f>
        <v>0</v>
      </c>
      <c r="V120">
        <f>IF(R120&gt;0,1,0)</f>
        <v>1</v>
      </c>
      <c r="W120">
        <f>IF(S120&lt;0,1,0)</f>
        <v>0</v>
      </c>
      <c r="X120">
        <f>IF(S120&gt;0,1,0)</f>
        <v>1</v>
      </c>
    </row>
    <row r="121" spans="3:31" x14ac:dyDescent="0.3">
      <c r="F121" s="18">
        <f>I121/$J$1</f>
        <v>22154.077307099556</v>
      </c>
      <c r="G121">
        <v>111</v>
      </c>
      <c r="H121" s="19">
        <v>180.55579302685692</v>
      </c>
      <c r="I121" s="26">
        <v>293541.52431906911</v>
      </c>
      <c r="J121" s="19">
        <v>281143.03414775437</v>
      </c>
      <c r="K121" s="42">
        <f t="shared" si="6"/>
        <v>1625.7663041329615</v>
      </c>
      <c r="L121" s="49">
        <f t="shared" si="5"/>
        <v>-293541.52431906911</v>
      </c>
      <c r="M121" s="42">
        <f t="shared" si="7"/>
        <v>0</v>
      </c>
      <c r="N121" s="57"/>
      <c r="R121" s="20">
        <f>H121*WTPinput-I121</f>
        <v>4220353.3013523538</v>
      </c>
      <c r="S121" s="11">
        <f>H121*WTPinput-J121</f>
        <v>4232751.7915236689</v>
      </c>
      <c r="T121" s="11"/>
      <c r="U121">
        <f>IF(R121&lt;0,1,0)</f>
        <v>0</v>
      </c>
      <c r="V121">
        <f>IF(R121&gt;0,1,0)</f>
        <v>1</v>
      </c>
      <c r="W121">
        <f>IF(S121&lt;0,1,0)</f>
        <v>0</v>
      </c>
      <c r="X121">
        <f>IF(S121&gt;0,1,0)</f>
        <v>1</v>
      </c>
    </row>
    <row r="122" spans="3:31" x14ac:dyDescent="0.3">
      <c r="F122" s="18">
        <f>I122/$J$1</f>
        <v>60215.947183482298</v>
      </c>
      <c r="G122">
        <v>112</v>
      </c>
      <c r="H122" s="19">
        <v>291.68755281131234</v>
      </c>
      <c r="I122" s="26">
        <v>797861.30018114042</v>
      </c>
      <c r="J122" s="19">
        <v>777471.6272653325</v>
      </c>
      <c r="K122" s="42">
        <f t="shared" si="6"/>
        <v>2735.3285818722034</v>
      </c>
      <c r="L122" s="49">
        <f t="shared" si="5"/>
        <v>-797861.30018114042</v>
      </c>
      <c r="M122" s="42">
        <f t="shared" si="7"/>
        <v>0</v>
      </c>
      <c r="N122" s="57"/>
      <c r="R122" s="20">
        <f>H122*WTPinput-I122</f>
        <v>6494327.5201016683</v>
      </c>
      <c r="S122" s="11">
        <f>H122*WTPinput-J122</f>
        <v>6514717.1930174762</v>
      </c>
      <c r="T122" s="11"/>
      <c r="U122">
        <f>IF(R122&lt;0,1,0)</f>
        <v>0</v>
      </c>
      <c r="V122">
        <f>IF(R122&gt;0,1,0)</f>
        <v>1</v>
      </c>
      <c r="W122">
        <f>IF(S122&lt;0,1,0)</f>
        <v>0</v>
      </c>
      <c r="X122">
        <f>IF(S122&gt;0,1,0)</f>
        <v>1</v>
      </c>
    </row>
    <row r="123" spans="3:31" x14ac:dyDescent="0.3">
      <c r="F123" s="18">
        <f>I123/$J$1</f>
        <v>38808.482497347417</v>
      </c>
      <c r="G123">
        <v>113</v>
      </c>
      <c r="H123" s="19">
        <v>413.05081644578968</v>
      </c>
      <c r="I123" s="26">
        <v>514212.39308985329</v>
      </c>
      <c r="J123" s="19">
        <v>506264.30401093402</v>
      </c>
      <c r="K123" s="42">
        <f t="shared" si="6"/>
        <v>1244.9131501894524</v>
      </c>
      <c r="L123" s="49">
        <f t="shared" si="5"/>
        <v>-514212.39308985329</v>
      </c>
      <c r="M123" s="42">
        <f t="shared" si="7"/>
        <v>0</v>
      </c>
      <c r="N123" s="57"/>
      <c r="R123" s="20">
        <f>H123*WTPinput-I123</f>
        <v>9812058.0180548895</v>
      </c>
      <c r="S123" s="11">
        <f>H123*WTPinput-J123</f>
        <v>9820006.1071338095</v>
      </c>
      <c r="T123" s="11"/>
      <c r="U123">
        <f>IF(R123&lt;0,1,0)</f>
        <v>0</v>
      </c>
      <c r="V123">
        <f>IF(R123&gt;0,1,0)</f>
        <v>1</v>
      </c>
      <c r="W123">
        <f>IF(S123&lt;0,1,0)</f>
        <v>0</v>
      </c>
      <c r="X123">
        <f>IF(S123&gt;0,1,0)</f>
        <v>1</v>
      </c>
    </row>
    <row r="124" spans="3:31" x14ac:dyDescent="0.3">
      <c r="F124" s="18">
        <f>I124/$J$1</f>
        <v>45397.199232210842</v>
      </c>
      <c r="G124">
        <v>114</v>
      </c>
      <c r="H124" s="19">
        <v>442.21163363031519</v>
      </c>
      <c r="I124" s="26">
        <v>601512.88982679369</v>
      </c>
      <c r="J124" s="19">
        <v>589555.59319552081</v>
      </c>
      <c r="K124" s="42">
        <f t="shared" si="6"/>
        <v>1360.2375968463391</v>
      </c>
      <c r="L124" s="49">
        <f t="shared" si="5"/>
        <v>-601512.88982679369</v>
      </c>
      <c r="M124" s="42">
        <f t="shared" si="7"/>
        <v>0</v>
      </c>
      <c r="N124" s="57"/>
      <c r="R124" s="20">
        <f>H124*WTPinput-I124</f>
        <v>10453777.950931087</v>
      </c>
      <c r="S124" s="11">
        <f>H124*WTPinput-J124</f>
        <v>10465735.24756236</v>
      </c>
      <c r="T124" s="11"/>
      <c r="U124">
        <f>IF(R124&lt;0,1,0)</f>
        <v>0</v>
      </c>
      <c r="V124">
        <f>IF(R124&gt;0,1,0)</f>
        <v>1</v>
      </c>
      <c r="W124">
        <f>IF(S124&lt;0,1,0)</f>
        <v>0</v>
      </c>
      <c r="X124">
        <f>IF(S124&gt;0,1,0)</f>
        <v>1</v>
      </c>
    </row>
    <row r="125" spans="3:31" x14ac:dyDescent="0.3">
      <c r="C125" s="34"/>
      <c r="F125" s="18">
        <f>I125/$J$1</f>
        <v>47562.773473068657</v>
      </c>
      <c r="G125">
        <v>115</v>
      </c>
      <c r="H125" s="19">
        <v>266.31642550913966</v>
      </c>
      <c r="I125" s="26">
        <v>630206.74851815973</v>
      </c>
      <c r="J125" s="19">
        <v>618670.71166177688</v>
      </c>
      <c r="K125" s="42">
        <f t="shared" si="6"/>
        <v>2366.3833250740736</v>
      </c>
      <c r="L125" s="49">
        <f t="shared" si="5"/>
        <v>-630206.74851815973</v>
      </c>
      <c r="M125" s="42">
        <f t="shared" si="7"/>
        <v>0</v>
      </c>
      <c r="N125" s="57"/>
      <c r="R125" s="20">
        <f>H125*WTPinput-I125</f>
        <v>6027703.8892103322</v>
      </c>
      <c r="S125" s="11">
        <f>H125*WTPinput-J125</f>
        <v>6039239.9260667153</v>
      </c>
      <c r="T125" s="11"/>
      <c r="U125">
        <f>IF(R125&lt;0,1,0)</f>
        <v>0</v>
      </c>
      <c r="V125">
        <f>IF(R125&gt;0,1,0)</f>
        <v>1</v>
      </c>
      <c r="W125">
        <f>IF(S125&lt;0,1,0)</f>
        <v>0</v>
      </c>
      <c r="X125">
        <f>IF(S125&gt;0,1,0)</f>
        <v>1</v>
      </c>
    </row>
    <row r="126" spans="3:31" x14ac:dyDescent="0.3">
      <c r="F126" s="18">
        <f>I126/$J$1</f>
        <v>54258.525519966221</v>
      </c>
      <c r="G126">
        <v>116</v>
      </c>
      <c r="H126" s="19">
        <v>343.67210694755704</v>
      </c>
      <c r="I126" s="26">
        <v>718925.46313955239</v>
      </c>
      <c r="J126" s="19">
        <v>669219.07298762689</v>
      </c>
      <c r="K126" s="42">
        <f t="shared" si="6"/>
        <v>2091.8935479662232</v>
      </c>
      <c r="L126" s="49">
        <f t="shared" si="5"/>
        <v>-718925.46313955239</v>
      </c>
      <c r="M126" s="42">
        <f t="shared" si="7"/>
        <v>0</v>
      </c>
      <c r="N126" s="57"/>
      <c r="R126" s="20">
        <f>H126*WTPinput-I126</f>
        <v>7872877.2105493732</v>
      </c>
      <c r="S126" s="11">
        <f>H126*WTPinput-J126</f>
        <v>7922583.6007012986</v>
      </c>
      <c r="T126" s="11"/>
      <c r="U126">
        <f>IF(R126&lt;0,1,0)</f>
        <v>0</v>
      </c>
      <c r="V126">
        <f>IF(R126&gt;0,1,0)</f>
        <v>1</v>
      </c>
      <c r="W126">
        <f>IF(S126&lt;0,1,0)</f>
        <v>0</v>
      </c>
      <c r="X126">
        <f>IF(S126&gt;0,1,0)</f>
        <v>1</v>
      </c>
    </row>
    <row r="127" spans="3:31" x14ac:dyDescent="0.3">
      <c r="F127" s="18">
        <f>I127/$J$1</f>
        <v>68056.864139673242</v>
      </c>
      <c r="G127">
        <v>117</v>
      </c>
      <c r="H127" s="19">
        <v>279.15808624013152</v>
      </c>
      <c r="I127" s="26">
        <v>901753.44985067053</v>
      </c>
      <c r="J127" s="19">
        <v>891876.24021457334</v>
      </c>
      <c r="K127" s="42">
        <f t="shared" si="6"/>
        <v>3230.2608962399286</v>
      </c>
      <c r="L127" s="49">
        <f t="shared" si="5"/>
        <v>-901753.44985067053</v>
      </c>
      <c r="M127" s="42">
        <f t="shared" si="7"/>
        <v>0</v>
      </c>
      <c r="N127" s="57"/>
      <c r="R127" s="20">
        <f>H127*WTPinput-I127</f>
        <v>6077198.7061526179</v>
      </c>
      <c r="S127" s="11">
        <f>H127*WTPinput-J127</f>
        <v>6087075.9157887148</v>
      </c>
      <c r="T127" s="11"/>
      <c r="U127">
        <f>IF(R127&lt;0,1,0)</f>
        <v>0</v>
      </c>
      <c r="V127">
        <f>IF(R127&gt;0,1,0)</f>
        <v>1</v>
      </c>
      <c r="W127">
        <f>IF(S127&lt;0,1,0)</f>
        <v>0</v>
      </c>
      <c r="X127">
        <f>IF(S127&gt;0,1,0)</f>
        <v>1</v>
      </c>
    </row>
    <row r="128" spans="3:31" x14ac:dyDescent="0.3">
      <c r="F128" s="18">
        <f>I128/$J$1</f>
        <v>43277.515440131108</v>
      </c>
      <c r="G128">
        <v>118</v>
      </c>
      <c r="H128" s="19">
        <v>187.18643471956238</v>
      </c>
      <c r="I128" s="26">
        <v>573427.07958173717</v>
      </c>
      <c r="J128" s="19">
        <v>554609.24223780131</v>
      </c>
      <c r="K128" s="42">
        <f t="shared" si="6"/>
        <v>3063.4008305186753</v>
      </c>
      <c r="L128" s="49">
        <f t="shared" si="5"/>
        <v>-573427.07958173717</v>
      </c>
      <c r="M128" s="42">
        <f t="shared" si="7"/>
        <v>0</v>
      </c>
      <c r="N128" s="57"/>
      <c r="R128" s="20">
        <f>H128*WTPinput-I128</f>
        <v>4106233.7884073225</v>
      </c>
      <c r="S128" s="11">
        <f>H128*WTPinput-J128</f>
        <v>4125051.6257512583</v>
      </c>
      <c r="T128" s="11"/>
      <c r="U128">
        <f>IF(R128&lt;0,1,0)</f>
        <v>0</v>
      </c>
      <c r="V128">
        <f>IF(R128&gt;0,1,0)</f>
        <v>1</v>
      </c>
      <c r="W128">
        <f>IF(S128&lt;0,1,0)</f>
        <v>0</v>
      </c>
      <c r="X128">
        <f>IF(S128&gt;0,1,0)</f>
        <v>1</v>
      </c>
    </row>
    <row r="129" spans="6:24" x14ac:dyDescent="0.3">
      <c r="F129" s="18">
        <f>I129/$J$1</f>
        <v>38024.779878330228</v>
      </c>
      <c r="G129">
        <v>119</v>
      </c>
      <c r="H129" s="19">
        <v>273.11027905504307</v>
      </c>
      <c r="I129" s="26">
        <v>503828.33338787552</v>
      </c>
      <c r="J129" s="19">
        <v>490447.8672961517</v>
      </c>
      <c r="K129" s="42">
        <f t="shared" si="6"/>
        <v>1844.7798271493589</v>
      </c>
      <c r="L129" s="49">
        <f t="shared" si="5"/>
        <v>-503828.33338787552</v>
      </c>
      <c r="M129" s="42">
        <f t="shared" si="7"/>
        <v>0</v>
      </c>
      <c r="N129" s="57"/>
      <c r="R129" s="20">
        <f>H129*WTPinput-I129</f>
        <v>6323928.6429882003</v>
      </c>
      <c r="S129" s="11">
        <f>H129*WTPinput-J129</f>
        <v>6337309.1090799244</v>
      </c>
      <c r="T129" s="11"/>
      <c r="U129">
        <f>IF(R129&lt;0,1,0)</f>
        <v>0</v>
      </c>
      <c r="V129">
        <f>IF(R129&gt;0,1,0)</f>
        <v>1</v>
      </c>
      <c r="W129">
        <f>IF(S129&lt;0,1,0)</f>
        <v>0</v>
      </c>
      <c r="X129">
        <f>IF(S129&gt;0,1,0)</f>
        <v>1</v>
      </c>
    </row>
    <row r="130" spans="6:24" x14ac:dyDescent="0.3">
      <c r="F130" s="18">
        <f>I130/$J$1</f>
        <v>60210.392670099129</v>
      </c>
      <c r="G130">
        <v>120</v>
      </c>
      <c r="H130" s="19">
        <v>295.80611034818503</v>
      </c>
      <c r="I130" s="26">
        <v>797787.70287881349</v>
      </c>
      <c r="J130" s="19">
        <v>784247.9530506765</v>
      </c>
      <c r="K130" s="42">
        <f t="shared" si="6"/>
        <v>2696.9953458356899</v>
      </c>
      <c r="L130" s="49">
        <f t="shared" si="5"/>
        <v>-797787.70287881349</v>
      </c>
      <c r="M130" s="42">
        <f t="shared" si="7"/>
        <v>0</v>
      </c>
      <c r="N130" s="57"/>
      <c r="R130" s="20">
        <f>H130*WTPinput-I130</f>
        <v>6597365.0558258127</v>
      </c>
      <c r="S130" s="11">
        <f>H130*WTPinput-J130</f>
        <v>6610904.8056539493</v>
      </c>
      <c r="T130" s="11"/>
      <c r="U130">
        <f>IF(R130&lt;0,1,0)</f>
        <v>0</v>
      </c>
      <c r="V130">
        <f>IF(R130&gt;0,1,0)</f>
        <v>1</v>
      </c>
      <c r="W130">
        <f>IF(S130&lt;0,1,0)</f>
        <v>0</v>
      </c>
      <c r="X130">
        <f>IF(S130&gt;0,1,0)</f>
        <v>1</v>
      </c>
    </row>
    <row r="131" spans="6:24" x14ac:dyDescent="0.3">
      <c r="F131" s="18">
        <f>I131/$J$1</f>
        <v>19907.287218383954</v>
      </c>
      <c r="G131">
        <v>121</v>
      </c>
      <c r="H131" s="19">
        <v>389.45702844176412</v>
      </c>
      <c r="I131" s="26">
        <v>263771.55564358737</v>
      </c>
      <c r="J131" s="19">
        <v>242757.68090770824</v>
      </c>
      <c r="K131" s="42">
        <f t="shared" si="6"/>
        <v>677.28025527989507</v>
      </c>
      <c r="L131" s="49">
        <f t="shared" si="5"/>
        <v>-263771.55564358737</v>
      </c>
      <c r="M131" s="42">
        <f t="shared" si="7"/>
        <v>0</v>
      </c>
      <c r="N131" s="57"/>
      <c r="R131" s="20">
        <f>H131*WTPinput-I131</f>
        <v>9472654.1554005146</v>
      </c>
      <c r="S131" s="11">
        <f>H131*WTPinput-J131</f>
        <v>9493668.0301363952</v>
      </c>
      <c r="T131" s="11"/>
      <c r="U131">
        <f>IF(R131&lt;0,1,0)</f>
        <v>0</v>
      </c>
      <c r="V131">
        <f>IF(R131&gt;0,1,0)</f>
        <v>1</v>
      </c>
      <c r="W131">
        <f>IF(S131&lt;0,1,0)</f>
        <v>0</v>
      </c>
      <c r="X131">
        <f>IF(S131&gt;0,1,0)</f>
        <v>1</v>
      </c>
    </row>
    <row r="132" spans="6:24" ht="12.6" customHeight="1" x14ac:dyDescent="0.3">
      <c r="F132" s="18">
        <f>I132/$J$1</f>
        <v>43796.448853794136</v>
      </c>
      <c r="G132">
        <v>122</v>
      </c>
      <c r="H132" s="19">
        <v>270.80713309956082</v>
      </c>
      <c r="I132" s="26">
        <v>580302.94731277227</v>
      </c>
      <c r="J132" s="19">
        <v>568834.76373224764</v>
      </c>
      <c r="K132" s="42">
        <f t="shared" si="6"/>
        <v>2142.8643354805095</v>
      </c>
      <c r="L132" s="49">
        <f t="shared" si="5"/>
        <v>-580302.94731277227</v>
      </c>
      <c r="M132" s="42">
        <f t="shared" si="7"/>
        <v>0</v>
      </c>
      <c r="N132" s="57"/>
      <c r="R132" s="20">
        <f>H132*WTPinput-I132</f>
        <v>6189875.380176248</v>
      </c>
      <c r="S132" s="11">
        <f>H132*WTPinput-J132</f>
        <v>6201343.5637567723</v>
      </c>
      <c r="T132" s="11"/>
      <c r="U132">
        <f>IF(R132&lt;0,1,0)</f>
        <v>0</v>
      </c>
      <c r="V132">
        <f>IF(R132&gt;0,1,0)</f>
        <v>1</v>
      </c>
      <c r="W132">
        <f>IF(S132&lt;0,1,0)</f>
        <v>0</v>
      </c>
      <c r="X132">
        <f>IF(S132&gt;0,1,0)</f>
        <v>1</v>
      </c>
    </row>
    <row r="133" spans="6:24" x14ac:dyDescent="0.3">
      <c r="F133" s="18">
        <f>I133/$J$1</f>
        <v>31069.278557543574</v>
      </c>
      <c r="G133">
        <v>123</v>
      </c>
      <c r="H133" s="19">
        <v>236.21958791225006</v>
      </c>
      <c r="I133" s="26">
        <v>411667.94088745234</v>
      </c>
      <c r="J133" s="19">
        <v>393494.13533325313</v>
      </c>
      <c r="K133" s="42">
        <f t="shared" si="6"/>
        <v>1742.7341420999226</v>
      </c>
      <c r="L133" s="49">
        <f t="shared" si="5"/>
        <v>-411667.94088745234</v>
      </c>
      <c r="M133" s="42">
        <f t="shared" si="7"/>
        <v>0</v>
      </c>
      <c r="N133" s="57"/>
      <c r="R133" s="20">
        <f>H133*WTPinput-I133</f>
        <v>5493821.7569187991</v>
      </c>
      <c r="S133" s="11">
        <f>H133*WTPinput-J133</f>
        <v>5511995.5624729982</v>
      </c>
      <c r="T133" s="11"/>
      <c r="U133">
        <f>IF(R133&lt;0,1,0)</f>
        <v>0</v>
      </c>
      <c r="V133">
        <f>IF(R133&gt;0,1,0)</f>
        <v>1</v>
      </c>
      <c r="W133">
        <f>IF(S133&lt;0,1,0)</f>
        <v>0</v>
      </c>
      <c r="X133">
        <f>IF(S133&gt;0,1,0)</f>
        <v>1</v>
      </c>
    </row>
    <row r="134" spans="6:24" x14ac:dyDescent="0.3">
      <c r="F134" s="18">
        <f>I134/$J$1</f>
        <v>49705.64365004003</v>
      </c>
      <c r="G134">
        <v>124</v>
      </c>
      <c r="H134" s="19">
        <v>272.96425809461107</v>
      </c>
      <c r="I134" s="26">
        <v>658599.7783630304</v>
      </c>
      <c r="J134" s="19">
        <v>647506.50123140041</v>
      </c>
      <c r="K134" s="42">
        <f t="shared" si="6"/>
        <v>2412.7692869399616</v>
      </c>
      <c r="L134" s="49">
        <f t="shared" si="5"/>
        <v>-658599.7783630304</v>
      </c>
      <c r="M134" s="42">
        <f t="shared" si="7"/>
        <v>0</v>
      </c>
      <c r="N134" s="57"/>
      <c r="R134" s="20">
        <f>H134*WTPinput-I134</f>
        <v>6165506.674002246</v>
      </c>
      <c r="S134" s="11">
        <f>H134*WTPinput-J134</f>
        <v>6176599.9511338761</v>
      </c>
      <c r="T134" s="11"/>
      <c r="U134">
        <f>IF(R134&lt;0,1,0)</f>
        <v>0</v>
      </c>
      <c r="V134">
        <f>IF(R134&gt;0,1,0)</f>
        <v>1</v>
      </c>
      <c r="W134">
        <f>IF(S134&lt;0,1,0)</f>
        <v>0</v>
      </c>
      <c r="X134">
        <f>IF(S134&gt;0,1,0)</f>
        <v>1</v>
      </c>
    </row>
    <row r="135" spans="6:24" x14ac:dyDescent="0.3">
      <c r="F135" s="18">
        <f>I135/$J$1</f>
        <v>36274.216021247506</v>
      </c>
      <c r="G135">
        <v>125</v>
      </c>
      <c r="H135" s="19">
        <v>171.30545170028199</v>
      </c>
      <c r="I135" s="26">
        <v>480633.36228152947</v>
      </c>
      <c r="J135" s="19">
        <v>468432.76433569822</v>
      </c>
      <c r="K135" s="42">
        <f t="shared" si="6"/>
        <v>2805.7096695466012</v>
      </c>
      <c r="L135" s="49">
        <f t="shared" si="5"/>
        <v>-480633.36228152947</v>
      </c>
      <c r="M135" s="42">
        <f t="shared" si="7"/>
        <v>0</v>
      </c>
      <c r="N135" s="57"/>
      <c r="R135" s="20">
        <f>H135*WTPinput-I135</f>
        <v>3802002.9302255204</v>
      </c>
      <c r="S135" s="11">
        <f>H135*WTPinput-J135</f>
        <v>3814203.5281713512</v>
      </c>
      <c r="T135" s="11"/>
      <c r="U135">
        <f>IF(R135&lt;0,1,0)</f>
        <v>0</v>
      </c>
      <c r="V135">
        <f>IF(R135&gt;0,1,0)</f>
        <v>1</v>
      </c>
      <c r="W135">
        <f>IF(S135&lt;0,1,0)</f>
        <v>0</v>
      </c>
      <c r="X135">
        <f>IF(S135&gt;0,1,0)</f>
        <v>1</v>
      </c>
    </row>
    <row r="136" spans="6:24" x14ac:dyDescent="0.3">
      <c r="F136" s="18">
        <f>I136/$J$1</f>
        <v>61411.194038091438</v>
      </c>
      <c r="G136">
        <v>126</v>
      </c>
      <c r="H136" s="19">
        <v>231.32299138010785</v>
      </c>
      <c r="I136" s="26">
        <v>813698.32100471156</v>
      </c>
      <c r="J136" s="19">
        <v>798882.64576714882</v>
      </c>
      <c r="K136" s="42">
        <f t="shared" si="6"/>
        <v>3517.5851572300039</v>
      </c>
      <c r="L136" s="49">
        <f t="shared" si="5"/>
        <v>-813698.32100471156</v>
      </c>
      <c r="M136" s="42">
        <f t="shared" si="7"/>
        <v>0</v>
      </c>
      <c r="N136" s="57"/>
      <c r="R136" s="20">
        <f>H136*WTPinput-I136</f>
        <v>4969376.4634979852</v>
      </c>
      <c r="S136" s="11">
        <f>H136*WTPinput-J136</f>
        <v>4984192.1387355477</v>
      </c>
      <c r="T136" s="11"/>
      <c r="U136">
        <f>IF(R136&lt;0,1,0)</f>
        <v>0</v>
      </c>
      <c r="V136">
        <f>IF(R136&gt;0,1,0)</f>
        <v>1</v>
      </c>
      <c r="W136">
        <f>IF(S136&lt;0,1,0)</f>
        <v>0</v>
      </c>
      <c r="X136">
        <f>IF(S136&gt;0,1,0)</f>
        <v>1</v>
      </c>
    </row>
    <row r="137" spans="6:24" x14ac:dyDescent="0.3">
      <c r="F137" s="18">
        <f>I137/$J$1</f>
        <v>33625.871890630064</v>
      </c>
      <c r="G137">
        <v>127</v>
      </c>
      <c r="H137" s="19">
        <v>244.1388194325009</v>
      </c>
      <c r="I137" s="26">
        <v>445542.80255084834</v>
      </c>
      <c r="J137" s="19">
        <v>433939.40403422294</v>
      </c>
      <c r="K137" s="42">
        <f t="shared" si="6"/>
        <v>1824.9568159070716</v>
      </c>
      <c r="L137" s="49">
        <f t="shared" si="5"/>
        <v>-445542.80255084834</v>
      </c>
      <c r="M137" s="42">
        <f t="shared" si="7"/>
        <v>0</v>
      </c>
      <c r="N137" s="57"/>
      <c r="R137" s="20">
        <f>H137*WTPinput-I137</f>
        <v>5657927.6832616739</v>
      </c>
      <c r="S137" s="11">
        <f>H137*WTPinput-J137</f>
        <v>5669531.0817782991</v>
      </c>
      <c r="T137" s="11"/>
      <c r="U137">
        <f>IF(R137&lt;0,1,0)</f>
        <v>0</v>
      </c>
      <c r="V137">
        <f>IF(R137&gt;0,1,0)</f>
        <v>1</v>
      </c>
      <c r="W137">
        <f>IF(S137&lt;0,1,0)</f>
        <v>0</v>
      </c>
      <c r="X137">
        <f>IF(S137&gt;0,1,0)</f>
        <v>1</v>
      </c>
    </row>
    <row r="138" spans="6:24" x14ac:dyDescent="0.3">
      <c r="F138" s="18">
        <f>I138/$J$1</f>
        <v>32742.903728841553</v>
      </c>
      <c r="G138">
        <v>128</v>
      </c>
      <c r="H138" s="19">
        <v>361.29750581668486</v>
      </c>
      <c r="I138" s="26">
        <v>433843.47440715058</v>
      </c>
      <c r="J138" s="19">
        <v>415193.13484092237</v>
      </c>
      <c r="K138" s="42">
        <f t="shared" si="6"/>
        <v>1200.792885150096</v>
      </c>
      <c r="L138" s="49">
        <f t="shared" si="5"/>
        <v>-433843.47440715058</v>
      </c>
      <c r="M138" s="42">
        <f t="shared" si="7"/>
        <v>0</v>
      </c>
      <c r="N138" s="57"/>
      <c r="R138" s="20">
        <f>H138*WTPinput-I138</f>
        <v>8598594.1710099708</v>
      </c>
      <c r="S138" s="11">
        <f>H138*WTPinput-J138</f>
        <v>8617244.5105761997</v>
      </c>
      <c r="T138" s="11"/>
      <c r="U138">
        <f>IF(R138&lt;0,1,0)</f>
        <v>0</v>
      </c>
      <c r="V138">
        <f>IF(R138&gt;0,1,0)</f>
        <v>1</v>
      </c>
      <c r="W138">
        <f>IF(S138&lt;0,1,0)</f>
        <v>0</v>
      </c>
      <c r="X138">
        <f>IF(S138&gt;0,1,0)</f>
        <v>1</v>
      </c>
    </row>
    <row r="139" spans="6:24" x14ac:dyDescent="0.3">
      <c r="F139" s="18">
        <f>I139/$J$1</f>
        <v>44917.22100162859</v>
      </c>
      <c r="G139">
        <v>129</v>
      </c>
      <c r="H139" s="19">
        <v>360.92134895237905</v>
      </c>
      <c r="I139" s="26">
        <v>595153.17827157886</v>
      </c>
      <c r="J139" s="19">
        <v>585118.71539597982</v>
      </c>
      <c r="K139" s="42">
        <f t="shared" si="6"/>
        <v>1648.9830263548777</v>
      </c>
      <c r="L139" s="49">
        <f t="shared" ref="L139:L202" si="8">H139*wtp-I139</f>
        <v>-595153.17827157886</v>
      </c>
      <c r="M139" s="42">
        <f t="shared" si="7"/>
        <v>0</v>
      </c>
      <c r="N139" s="57"/>
      <c r="R139" s="20">
        <f>H139*WTPinput-I139</f>
        <v>8427880.5455378983</v>
      </c>
      <c r="S139" s="11">
        <f>H139*WTPinput-J139</f>
        <v>8437915.0084134974</v>
      </c>
      <c r="T139" s="11"/>
      <c r="U139">
        <f>IF(R139&lt;0,1,0)</f>
        <v>0</v>
      </c>
      <c r="V139">
        <f>IF(R139&gt;0,1,0)</f>
        <v>1</v>
      </c>
      <c r="W139">
        <f>IF(S139&lt;0,1,0)</f>
        <v>0</v>
      </c>
      <c r="X139">
        <f>IF(S139&gt;0,1,0)</f>
        <v>1</v>
      </c>
    </row>
    <row r="140" spans="6:24" x14ac:dyDescent="0.3">
      <c r="F140" s="18">
        <f>I140/$J$1</f>
        <v>55847.072473952067</v>
      </c>
      <c r="G140">
        <v>130</v>
      </c>
      <c r="H140" s="19">
        <v>273.37612363745029</v>
      </c>
      <c r="I140" s="26">
        <v>739973.71027986484</v>
      </c>
      <c r="J140" s="19">
        <v>713770.68410225783</v>
      </c>
      <c r="K140" s="42">
        <f t="shared" ref="K140:K203" si="9">I140/H140</f>
        <v>2706.7971424644729</v>
      </c>
      <c r="L140" s="49">
        <f t="shared" si="8"/>
        <v>-739973.71027986484</v>
      </c>
      <c r="M140" s="42">
        <f t="shared" ref="M140:M203" si="10">IF(L140&gt;0,L140,0)</f>
        <v>0</v>
      </c>
      <c r="N140" s="57"/>
      <c r="R140" s="20">
        <f>H140*WTPinput-I140</f>
        <v>6094429.3806563923</v>
      </c>
      <c r="S140" s="11">
        <f>H140*WTPinput-J140</f>
        <v>6120632.4068339998</v>
      </c>
      <c r="T140" s="11"/>
      <c r="U140">
        <f>IF(R140&lt;0,1,0)</f>
        <v>0</v>
      </c>
      <c r="V140">
        <f>IF(R140&gt;0,1,0)</f>
        <v>1</v>
      </c>
      <c r="W140">
        <f>IF(S140&lt;0,1,0)</f>
        <v>0</v>
      </c>
      <c r="X140">
        <f>IF(S140&gt;0,1,0)</f>
        <v>1</v>
      </c>
    </row>
    <row r="141" spans="6:24" x14ac:dyDescent="0.3">
      <c r="F141" s="18">
        <f>I141/$J$1</f>
        <v>72408.613326824387</v>
      </c>
      <c r="G141">
        <v>131</v>
      </c>
      <c r="H141" s="19">
        <v>187.40982594506386</v>
      </c>
      <c r="I141" s="26">
        <v>959414.12658042309</v>
      </c>
      <c r="J141" s="19">
        <v>946887.32388523465</v>
      </c>
      <c r="K141" s="42">
        <f t="shared" si="9"/>
        <v>5119.3373759477254</v>
      </c>
      <c r="L141" s="49">
        <f t="shared" si="8"/>
        <v>-959414.12658042309</v>
      </c>
      <c r="M141" s="42">
        <f t="shared" si="10"/>
        <v>0</v>
      </c>
      <c r="N141" s="57"/>
      <c r="R141" s="20">
        <f>H141*WTPinput-I141</f>
        <v>3725831.5220461735</v>
      </c>
      <c r="S141" s="11">
        <f>H141*WTPinput-J141</f>
        <v>3738358.3247413621</v>
      </c>
      <c r="T141" s="11"/>
      <c r="U141">
        <f>IF(R141&lt;0,1,0)</f>
        <v>0</v>
      </c>
      <c r="V141">
        <f>IF(R141&gt;0,1,0)</f>
        <v>1</v>
      </c>
      <c r="W141">
        <f>IF(S141&lt;0,1,0)</f>
        <v>0</v>
      </c>
      <c r="X141">
        <f>IF(S141&gt;0,1,0)</f>
        <v>1</v>
      </c>
    </row>
    <row r="142" spans="6:24" x14ac:dyDescent="0.3">
      <c r="F142" s="18">
        <f>I142/$J$1</f>
        <v>65073.959855481182</v>
      </c>
      <c r="G142">
        <v>132</v>
      </c>
      <c r="H142" s="19">
        <v>164.39355665973198</v>
      </c>
      <c r="I142" s="26">
        <v>862229.96808512567</v>
      </c>
      <c r="J142" s="19">
        <v>846250.07446627598</v>
      </c>
      <c r="K142" s="42">
        <f t="shared" si="9"/>
        <v>5244.9133993116402</v>
      </c>
      <c r="L142" s="49">
        <f t="shared" si="8"/>
        <v>-862229.96808512567</v>
      </c>
      <c r="M142" s="42">
        <f t="shared" si="10"/>
        <v>0</v>
      </c>
      <c r="N142" s="57"/>
      <c r="R142" s="20">
        <f>H142*WTPinput-I142</f>
        <v>3247608.9484081739</v>
      </c>
      <c r="S142" s="11">
        <f>H142*WTPinput-J142</f>
        <v>3263588.8420270234</v>
      </c>
      <c r="T142" s="11"/>
      <c r="U142">
        <f>IF(R142&lt;0,1,0)</f>
        <v>0</v>
      </c>
      <c r="V142">
        <f>IF(R142&gt;0,1,0)</f>
        <v>1</v>
      </c>
      <c r="W142">
        <f>IF(S142&lt;0,1,0)</f>
        <v>0</v>
      </c>
      <c r="X142">
        <f>IF(S142&gt;0,1,0)</f>
        <v>1</v>
      </c>
    </row>
    <row r="143" spans="6:24" x14ac:dyDescent="0.3">
      <c r="F143" s="18">
        <f>I143/$J$1</f>
        <v>30718.927843858153</v>
      </c>
      <c r="G143">
        <v>133</v>
      </c>
      <c r="H143" s="19">
        <v>371.20252022250861</v>
      </c>
      <c r="I143" s="26">
        <v>407025.79393112054</v>
      </c>
      <c r="J143" s="19">
        <v>397151.09291491564</v>
      </c>
      <c r="K143" s="42">
        <f t="shared" si="9"/>
        <v>1096.5060088685241</v>
      </c>
      <c r="L143" s="49">
        <f t="shared" si="8"/>
        <v>-407025.79393112054</v>
      </c>
      <c r="M143" s="42">
        <f t="shared" si="10"/>
        <v>0</v>
      </c>
      <c r="N143" s="57"/>
      <c r="R143" s="20">
        <f>H143*WTPinput-I143</f>
        <v>8873037.2116315942</v>
      </c>
      <c r="S143" s="11">
        <f>H143*WTPinput-J143</f>
        <v>8882911.9126477987</v>
      </c>
      <c r="T143" s="11"/>
      <c r="U143">
        <f>IF(R143&lt;0,1,0)</f>
        <v>0</v>
      </c>
      <c r="V143">
        <f>IF(R143&gt;0,1,0)</f>
        <v>1</v>
      </c>
      <c r="W143">
        <f>IF(S143&lt;0,1,0)</f>
        <v>0</v>
      </c>
      <c r="X143">
        <f>IF(S143&gt;0,1,0)</f>
        <v>1</v>
      </c>
    </row>
    <row r="144" spans="6:24" x14ac:dyDescent="0.3">
      <c r="F144" s="18">
        <f>I144/$J$1</f>
        <v>33151.9589984513</v>
      </c>
      <c r="G144">
        <v>134</v>
      </c>
      <c r="H144" s="19">
        <v>462.95489188594365</v>
      </c>
      <c r="I144" s="26">
        <v>439263.45672947977</v>
      </c>
      <c r="J144" s="19">
        <v>429984.61538975552</v>
      </c>
      <c r="K144" s="42">
        <f t="shared" si="9"/>
        <v>948.82560791192452</v>
      </c>
      <c r="L144" s="49">
        <f t="shared" si="8"/>
        <v>-439263.45672947977</v>
      </c>
      <c r="M144" s="42">
        <f t="shared" si="10"/>
        <v>0</v>
      </c>
      <c r="N144" s="57"/>
      <c r="R144" s="20">
        <f>H144*WTPinput-I144</f>
        <v>11134608.840419112</v>
      </c>
      <c r="S144" s="11">
        <f>H144*WTPinput-J144</f>
        <v>11143887.681758836</v>
      </c>
      <c r="T144" s="11"/>
      <c r="U144">
        <f>IF(R144&lt;0,1,0)</f>
        <v>0</v>
      </c>
      <c r="V144">
        <f>IF(R144&gt;0,1,0)</f>
        <v>1</v>
      </c>
      <c r="W144">
        <f>IF(S144&lt;0,1,0)</f>
        <v>0</v>
      </c>
      <c r="X144">
        <f>IF(S144&gt;0,1,0)</f>
        <v>1</v>
      </c>
    </row>
    <row r="145" spans="6:24" x14ac:dyDescent="0.3">
      <c r="F145" s="18">
        <f>I145/$J$1</f>
        <v>37423.538534951251</v>
      </c>
      <c r="G145">
        <v>135</v>
      </c>
      <c r="H145" s="19">
        <v>414.56447685439343</v>
      </c>
      <c r="I145" s="26">
        <v>495861.88558810408</v>
      </c>
      <c r="J145" s="19">
        <v>475521.24443420919</v>
      </c>
      <c r="K145" s="42">
        <f t="shared" si="9"/>
        <v>1196.103171575563</v>
      </c>
      <c r="L145" s="49">
        <f t="shared" si="8"/>
        <v>-495861.88558810408</v>
      </c>
      <c r="M145" s="42">
        <f t="shared" si="10"/>
        <v>0</v>
      </c>
      <c r="N145" s="57"/>
      <c r="R145" s="20">
        <f>H145*WTPinput-I145</f>
        <v>9868250.0357717313</v>
      </c>
      <c r="S145" s="11">
        <f>H145*WTPinput-J145</f>
        <v>9888590.6769256257</v>
      </c>
      <c r="T145" s="11"/>
      <c r="U145">
        <f>IF(R145&lt;0,1,0)</f>
        <v>0</v>
      </c>
      <c r="V145">
        <f>IF(R145&gt;0,1,0)</f>
        <v>1</v>
      </c>
      <c r="W145">
        <f>IF(S145&lt;0,1,0)</f>
        <v>0</v>
      </c>
      <c r="X145">
        <f>IF(S145&gt;0,1,0)</f>
        <v>1</v>
      </c>
    </row>
    <row r="146" spans="6:24" x14ac:dyDescent="0.3">
      <c r="F146" s="18">
        <f>I146/$J$1</f>
        <v>48524.57660906604</v>
      </c>
      <c r="G146">
        <v>136</v>
      </c>
      <c r="H146" s="19">
        <v>312.95855824561659</v>
      </c>
      <c r="I146" s="26">
        <v>642950.64007012499</v>
      </c>
      <c r="J146" s="19">
        <v>631363.59527905809</v>
      </c>
      <c r="K146" s="42">
        <f t="shared" si="9"/>
        <v>2054.4274094128577</v>
      </c>
      <c r="L146" s="49">
        <f t="shared" si="8"/>
        <v>-642950.64007012499</v>
      </c>
      <c r="M146" s="42">
        <f t="shared" si="10"/>
        <v>0</v>
      </c>
      <c r="N146" s="57"/>
      <c r="R146" s="20">
        <f>H146*WTPinput-I146</f>
        <v>7181013.3160702903</v>
      </c>
      <c r="S146" s="11">
        <f>H146*WTPinput-J146</f>
        <v>7192600.3608613564</v>
      </c>
      <c r="T146" s="11"/>
      <c r="U146">
        <f>IF(R146&lt;0,1,0)</f>
        <v>0</v>
      </c>
      <c r="V146">
        <f>IF(R146&gt;0,1,0)</f>
        <v>1</v>
      </c>
      <c r="W146">
        <f>IF(S146&lt;0,1,0)</f>
        <v>0</v>
      </c>
      <c r="X146">
        <f>IF(S146&gt;0,1,0)</f>
        <v>1</v>
      </c>
    </row>
    <row r="147" spans="6:24" x14ac:dyDescent="0.3">
      <c r="F147" s="18">
        <f>I147/$J$1</f>
        <v>52495.993539517942</v>
      </c>
      <c r="G147">
        <v>137</v>
      </c>
      <c r="H147" s="19">
        <v>188.71496232725258</v>
      </c>
      <c r="I147" s="26">
        <v>695571.91439861269</v>
      </c>
      <c r="J147" s="19">
        <v>687809.25724556507</v>
      </c>
      <c r="K147" s="42">
        <f t="shared" si="9"/>
        <v>3685.8334168141591</v>
      </c>
      <c r="L147" s="49">
        <f t="shared" si="8"/>
        <v>-695571.91439861269</v>
      </c>
      <c r="M147" s="42">
        <f t="shared" si="10"/>
        <v>0</v>
      </c>
      <c r="N147" s="57"/>
      <c r="R147" s="20">
        <f>H147*WTPinput-I147</f>
        <v>4022302.1437827023</v>
      </c>
      <c r="S147" s="11">
        <f>H147*WTPinput-J147</f>
        <v>4030064.8009357499</v>
      </c>
      <c r="T147" s="11"/>
      <c r="U147">
        <f>IF(R147&lt;0,1,0)</f>
        <v>0</v>
      </c>
      <c r="V147">
        <f>IF(R147&gt;0,1,0)</f>
        <v>1</v>
      </c>
      <c r="W147">
        <f>IF(S147&lt;0,1,0)</f>
        <v>0</v>
      </c>
      <c r="X147">
        <f>IF(S147&gt;0,1,0)</f>
        <v>1</v>
      </c>
    </row>
    <row r="148" spans="6:24" x14ac:dyDescent="0.3">
      <c r="F148" s="18">
        <f>I148/$J$1</f>
        <v>49644.985427943815</v>
      </c>
      <c r="G148">
        <v>138</v>
      </c>
      <c r="H148" s="19">
        <v>290.60785489762202</v>
      </c>
      <c r="I148" s="26">
        <v>657796.05692025553</v>
      </c>
      <c r="J148" s="19">
        <v>631535.8229285765</v>
      </c>
      <c r="K148" s="42">
        <f t="shared" si="9"/>
        <v>2263.5178156212946</v>
      </c>
      <c r="L148" s="49">
        <f t="shared" si="8"/>
        <v>-657796.05692025553</v>
      </c>
      <c r="M148" s="42">
        <f t="shared" si="10"/>
        <v>0</v>
      </c>
      <c r="N148" s="57"/>
      <c r="R148" s="20">
        <f>H148*WTPinput-I148</f>
        <v>6607400.3155202949</v>
      </c>
      <c r="S148" s="11">
        <f>H148*WTPinput-J148</f>
        <v>6633660.5495119737</v>
      </c>
      <c r="T148" s="11"/>
      <c r="U148">
        <f>IF(R148&lt;0,1,0)</f>
        <v>0</v>
      </c>
      <c r="V148">
        <f>IF(R148&gt;0,1,0)</f>
        <v>1</v>
      </c>
      <c r="W148">
        <f>IF(S148&lt;0,1,0)</f>
        <v>0</v>
      </c>
      <c r="X148">
        <f>IF(S148&gt;0,1,0)</f>
        <v>1</v>
      </c>
    </row>
    <row r="149" spans="6:24" x14ac:dyDescent="0.3">
      <c r="F149" s="18">
        <f>I149/$J$1</f>
        <v>56129.889687931798</v>
      </c>
      <c r="G149">
        <v>139</v>
      </c>
      <c r="H149" s="19">
        <v>646.37864408241876</v>
      </c>
      <c r="I149" s="26">
        <v>743721.03836509632</v>
      </c>
      <c r="J149" s="19">
        <v>727819.64415911061</v>
      </c>
      <c r="K149" s="42">
        <f t="shared" si="9"/>
        <v>1150.5965507583594</v>
      </c>
      <c r="L149" s="49">
        <f t="shared" si="8"/>
        <v>-743721.03836509632</v>
      </c>
      <c r="M149" s="42">
        <f t="shared" si="10"/>
        <v>0</v>
      </c>
      <c r="N149" s="57"/>
      <c r="R149" s="20">
        <f>H149*WTPinput-I149</f>
        <v>15415745.063695373</v>
      </c>
      <c r="S149" s="11">
        <f>H149*WTPinput-J149</f>
        <v>15431646.457901359</v>
      </c>
      <c r="T149" s="11"/>
      <c r="U149">
        <f>IF(R149&lt;0,1,0)</f>
        <v>0</v>
      </c>
      <c r="V149">
        <f>IF(R149&gt;0,1,0)</f>
        <v>1</v>
      </c>
      <c r="W149">
        <f>IF(S149&lt;0,1,0)</f>
        <v>0</v>
      </c>
      <c r="X149">
        <f>IF(S149&gt;0,1,0)</f>
        <v>1</v>
      </c>
    </row>
    <row r="150" spans="6:24" x14ac:dyDescent="0.3">
      <c r="F150" s="18">
        <f>I150/$J$1</f>
        <v>54575.067946658288</v>
      </c>
      <c r="G150">
        <v>140</v>
      </c>
      <c r="H150" s="19">
        <v>322.14388094723108</v>
      </c>
      <c r="I150" s="26">
        <v>723119.65029322228</v>
      </c>
      <c r="J150" s="19">
        <v>687834.79642668308</v>
      </c>
      <c r="K150" s="42">
        <f t="shared" si="9"/>
        <v>2244.7101840549108</v>
      </c>
      <c r="L150" s="49">
        <f t="shared" si="8"/>
        <v>-723119.65029322228</v>
      </c>
      <c r="M150" s="42">
        <f t="shared" si="10"/>
        <v>0</v>
      </c>
      <c r="N150" s="57"/>
      <c r="R150" s="20">
        <f>H150*WTPinput-I150</f>
        <v>7330477.3733875547</v>
      </c>
      <c r="S150" s="11">
        <f>H150*WTPinput-J150</f>
        <v>7365762.2272540946</v>
      </c>
      <c r="T150" s="11"/>
      <c r="U150">
        <f>IF(R150&lt;0,1,0)</f>
        <v>0</v>
      </c>
      <c r="V150">
        <f>IF(R150&gt;0,1,0)</f>
        <v>1</v>
      </c>
      <c r="W150">
        <f>IF(S150&lt;0,1,0)</f>
        <v>0</v>
      </c>
      <c r="X150">
        <f>IF(S150&gt;0,1,0)</f>
        <v>1</v>
      </c>
    </row>
    <row r="151" spans="6:24" x14ac:dyDescent="0.3">
      <c r="F151" s="18">
        <f>I151/$J$1</f>
        <v>14214.082537148211</v>
      </c>
      <c r="G151">
        <v>141</v>
      </c>
      <c r="H151" s="19">
        <v>297.76875125741208</v>
      </c>
      <c r="I151" s="26">
        <v>188336.5936172138</v>
      </c>
      <c r="J151" s="19">
        <v>171203.33516163353</v>
      </c>
      <c r="K151" s="42">
        <f t="shared" si="9"/>
        <v>632.49280799919302</v>
      </c>
      <c r="L151" s="49">
        <f t="shared" si="8"/>
        <v>-188336.5936172138</v>
      </c>
      <c r="M151" s="42">
        <f t="shared" si="10"/>
        <v>0</v>
      </c>
      <c r="N151" s="57"/>
      <c r="R151" s="20">
        <f>H151*WTPinput-I151</f>
        <v>7255882.1878180876</v>
      </c>
      <c r="S151" s="11">
        <f>H151*WTPinput-J151</f>
        <v>7273015.4462736677</v>
      </c>
      <c r="T151" s="11"/>
      <c r="U151">
        <f>IF(R151&lt;0,1,0)</f>
        <v>0</v>
      </c>
      <c r="V151">
        <f>IF(R151&gt;0,1,0)</f>
        <v>1</v>
      </c>
      <c r="W151">
        <f>IF(S151&lt;0,1,0)</f>
        <v>0</v>
      </c>
      <c r="X151">
        <f>IF(S151&gt;0,1,0)</f>
        <v>1</v>
      </c>
    </row>
    <row r="152" spans="6:24" x14ac:dyDescent="0.3">
      <c r="F152" s="18">
        <f>I152/$J$1</f>
        <v>39457.050563810022</v>
      </c>
      <c r="G152">
        <v>142</v>
      </c>
      <c r="H152" s="19">
        <v>368.41306260768761</v>
      </c>
      <c r="I152" s="26">
        <v>522805.91997048282</v>
      </c>
      <c r="J152" s="19">
        <v>483119.96317052201</v>
      </c>
      <c r="K152" s="42">
        <f t="shared" si="9"/>
        <v>1419.0754157031715</v>
      </c>
      <c r="L152" s="49">
        <f t="shared" si="8"/>
        <v>-522805.91997048282</v>
      </c>
      <c r="M152" s="42">
        <f t="shared" si="10"/>
        <v>0</v>
      </c>
      <c r="N152" s="57"/>
      <c r="R152" s="20">
        <f>H152*WTPinput-I152</f>
        <v>8687520.6452217083</v>
      </c>
      <c r="S152" s="11">
        <f>H152*WTPinput-J152</f>
        <v>8727206.6020216681</v>
      </c>
      <c r="T152" s="11"/>
      <c r="U152">
        <f>IF(R152&lt;0,1,0)</f>
        <v>0</v>
      </c>
      <c r="V152">
        <f>IF(R152&gt;0,1,0)</f>
        <v>1</v>
      </c>
      <c r="W152">
        <f>IF(S152&lt;0,1,0)</f>
        <v>0</v>
      </c>
      <c r="X152">
        <f>IF(S152&gt;0,1,0)</f>
        <v>1</v>
      </c>
    </row>
    <row r="153" spans="6:24" x14ac:dyDescent="0.3">
      <c r="F153" s="18">
        <f>I153/$J$1</f>
        <v>42575.124719128129</v>
      </c>
      <c r="G153">
        <v>143</v>
      </c>
      <c r="H153" s="19">
        <v>266.9262346670439</v>
      </c>
      <c r="I153" s="26">
        <v>564120.40252844768</v>
      </c>
      <c r="J153" s="19">
        <v>552579.86568753538</v>
      </c>
      <c r="K153" s="42">
        <f t="shared" si="9"/>
        <v>2113.3943736632527</v>
      </c>
      <c r="L153" s="49">
        <f t="shared" si="8"/>
        <v>-564120.40252844768</v>
      </c>
      <c r="M153" s="42">
        <f t="shared" si="10"/>
        <v>0</v>
      </c>
      <c r="N153" s="57"/>
      <c r="R153" s="20">
        <f>H153*WTPinput-I153</f>
        <v>6109035.4641476497</v>
      </c>
      <c r="S153" s="11">
        <f>H153*WTPinput-J153</f>
        <v>6120576.0009885626</v>
      </c>
      <c r="T153" s="11"/>
      <c r="U153">
        <f>IF(R153&lt;0,1,0)</f>
        <v>0</v>
      </c>
      <c r="V153">
        <f>IF(R153&gt;0,1,0)</f>
        <v>1</v>
      </c>
      <c r="W153">
        <f>IF(S153&lt;0,1,0)</f>
        <v>0</v>
      </c>
      <c r="X153">
        <f>IF(S153&gt;0,1,0)</f>
        <v>1</v>
      </c>
    </row>
    <row r="154" spans="6:24" x14ac:dyDescent="0.3">
      <c r="F154" s="18">
        <f>I154/$J$1</f>
        <v>54547.251037366143</v>
      </c>
      <c r="G154">
        <v>144</v>
      </c>
      <c r="H154" s="19">
        <v>259.84553445168785</v>
      </c>
      <c r="I154" s="26">
        <v>722751.0762451014</v>
      </c>
      <c r="J154" s="19">
        <v>712221.4690662435</v>
      </c>
      <c r="K154" s="42">
        <f t="shared" si="9"/>
        <v>2781.46429481735</v>
      </c>
      <c r="L154" s="49">
        <f t="shared" si="8"/>
        <v>-722751.0762451014</v>
      </c>
      <c r="M154" s="42">
        <f t="shared" si="10"/>
        <v>0</v>
      </c>
      <c r="N154" s="57"/>
      <c r="R154" s="20">
        <f>H154*WTPinput-I154</f>
        <v>5773387.2850470953</v>
      </c>
      <c r="S154" s="11">
        <f>H154*WTPinput-J154</f>
        <v>5783916.8922259528</v>
      </c>
      <c r="T154" s="11"/>
      <c r="U154">
        <f>IF(R154&lt;0,1,0)</f>
        <v>0</v>
      </c>
      <c r="V154">
        <f>IF(R154&gt;0,1,0)</f>
        <v>1</v>
      </c>
      <c r="W154">
        <f>IF(S154&lt;0,1,0)</f>
        <v>0</v>
      </c>
      <c r="X154">
        <f>IF(S154&gt;0,1,0)</f>
        <v>1</v>
      </c>
    </row>
    <row r="155" spans="6:24" x14ac:dyDescent="0.3">
      <c r="F155" s="18">
        <f>I155/$J$1</f>
        <v>57566.511878971913</v>
      </c>
      <c r="G155">
        <v>145</v>
      </c>
      <c r="H155" s="19">
        <v>176.20008123115076</v>
      </c>
      <c r="I155" s="26">
        <v>762756.28239637788</v>
      </c>
      <c r="J155" s="19">
        <v>746584.34431397682</v>
      </c>
      <c r="K155" s="42">
        <f t="shared" si="9"/>
        <v>4328.9212869076064</v>
      </c>
      <c r="L155" s="49">
        <f t="shared" si="8"/>
        <v>-762756.28239637788</v>
      </c>
      <c r="M155" s="42">
        <f t="shared" si="10"/>
        <v>0</v>
      </c>
      <c r="N155" s="57"/>
      <c r="R155" s="20">
        <f>H155*WTPinput-I155</f>
        <v>3642245.7483823914</v>
      </c>
      <c r="S155" s="11">
        <f>H155*WTPinput-J155</f>
        <v>3658417.6864647926</v>
      </c>
      <c r="T155" s="11"/>
      <c r="U155">
        <f>IF(R155&lt;0,1,0)</f>
        <v>0</v>
      </c>
      <c r="V155">
        <f>IF(R155&gt;0,1,0)</f>
        <v>1</v>
      </c>
      <c r="W155">
        <f>IF(S155&lt;0,1,0)</f>
        <v>0</v>
      </c>
      <c r="X155">
        <f>IF(S155&gt;0,1,0)</f>
        <v>1</v>
      </c>
    </row>
    <row r="156" spans="6:24" x14ac:dyDescent="0.3">
      <c r="F156" s="18">
        <f>I156/$J$1</f>
        <v>61507.7931193392</v>
      </c>
      <c r="G156">
        <v>146</v>
      </c>
      <c r="H156" s="19">
        <v>241.78788900093605</v>
      </c>
      <c r="I156" s="26">
        <v>814978.25883124443</v>
      </c>
      <c r="J156" s="19">
        <v>799769.85597621079</v>
      </c>
      <c r="K156" s="42">
        <f t="shared" si="9"/>
        <v>3370.633087532723</v>
      </c>
      <c r="L156" s="49">
        <f t="shared" si="8"/>
        <v>-814978.25883124443</v>
      </c>
      <c r="M156" s="42">
        <f t="shared" si="10"/>
        <v>0</v>
      </c>
      <c r="N156" s="57"/>
      <c r="R156" s="20">
        <f>H156*WTPinput-I156</f>
        <v>5229718.9661921561</v>
      </c>
      <c r="S156" s="11">
        <f>H156*WTPinput-J156</f>
        <v>5244927.3690471901</v>
      </c>
      <c r="T156" s="11"/>
      <c r="U156">
        <f>IF(R156&lt;0,1,0)</f>
        <v>0</v>
      </c>
      <c r="V156">
        <f>IF(R156&gt;0,1,0)</f>
        <v>1</v>
      </c>
      <c r="W156">
        <f>IF(S156&lt;0,1,0)</f>
        <v>0</v>
      </c>
      <c r="X156">
        <f>IF(S156&gt;0,1,0)</f>
        <v>1</v>
      </c>
    </row>
    <row r="157" spans="6:24" x14ac:dyDescent="0.3">
      <c r="F157" s="18">
        <f>I157/$J$1</f>
        <v>50574.910827901876</v>
      </c>
      <c r="G157">
        <v>147</v>
      </c>
      <c r="H157" s="19">
        <v>314.86249147224953</v>
      </c>
      <c r="I157" s="26">
        <v>670117.56846969982</v>
      </c>
      <c r="J157" s="19">
        <v>650386.59461480763</v>
      </c>
      <c r="K157" s="42">
        <f t="shared" si="9"/>
        <v>2128.2864317573399</v>
      </c>
      <c r="L157" s="49">
        <f t="shared" si="8"/>
        <v>-670117.56846969982</v>
      </c>
      <c r="M157" s="42">
        <f t="shared" si="10"/>
        <v>0</v>
      </c>
      <c r="N157" s="57"/>
      <c r="R157" s="20">
        <f>H157*WTPinput-I157</f>
        <v>7201444.7183365384</v>
      </c>
      <c r="S157" s="11">
        <f>H157*WTPinput-J157</f>
        <v>7221175.6921914304</v>
      </c>
      <c r="T157" s="11"/>
      <c r="U157">
        <f>IF(R157&lt;0,1,0)</f>
        <v>0</v>
      </c>
      <c r="V157">
        <f>IF(R157&gt;0,1,0)</f>
        <v>1</v>
      </c>
      <c r="W157">
        <f>IF(S157&lt;0,1,0)</f>
        <v>0</v>
      </c>
      <c r="X157">
        <f>IF(S157&gt;0,1,0)</f>
        <v>1</v>
      </c>
    </row>
    <row r="158" spans="6:24" x14ac:dyDescent="0.3">
      <c r="F158" s="18">
        <f>I158/$J$1</f>
        <v>70034.428063744635</v>
      </c>
      <c r="G158">
        <v>148</v>
      </c>
      <c r="H158" s="19">
        <v>138.19228740664585</v>
      </c>
      <c r="I158" s="26">
        <v>927956.17184461642</v>
      </c>
      <c r="J158" s="19">
        <v>898943.83835273993</v>
      </c>
      <c r="K158" s="42">
        <f t="shared" si="9"/>
        <v>6714.963542892986</v>
      </c>
      <c r="L158" s="49">
        <f t="shared" si="8"/>
        <v>-927956.17184461642</v>
      </c>
      <c r="M158" s="42">
        <f t="shared" si="10"/>
        <v>0</v>
      </c>
      <c r="N158" s="57"/>
      <c r="R158" s="20">
        <f>H158*WTPinput-I158</f>
        <v>2526851.0133215296</v>
      </c>
      <c r="S158" s="11">
        <f>H158*WTPinput-J158</f>
        <v>2555863.3468134063</v>
      </c>
      <c r="T158" s="11"/>
      <c r="U158">
        <f>IF(R158&lt;0,1,0)</f>
        <v>0</v>
      </c>
      <c r="V158">
        <f>IF(R158&gt;0,1,0)</f>
        <v>1</v>
      </c>
      <c r="W158">
        <f>IF(S158&lt;0,1,0)</f>
        <v>0</v>
      </c>
      <c r="X158">
        <f>IF(S158&gt;0,1,0)</f>
        <v>1</v>
      </c>
    </row>
    <row r="159" spans="6:24" x14ac:dyDescent="0.3">
      <c r="F159" s="18">
        <f>I159/$J$1</f>
        <v>67276.317041207119</v>
      </c>
      <c r="G159">
        <v>149</v>
      </c>
      <c r="H159" s="19">
        <v>309.14126442955967</v>
      </c>
      <c r="I159" s="26">
        <v>891411.20079599437</v>
      </c>
      <c r="J159" s="19">
        <v>877079.38393001945</v>
      </c>
      <c r="K159" s="42">
        <f t="shared" si="9"/>
        <v>2883.507649620517</v>
      </c>
      <c r="L159" s="49">
        <f t="shared" si="8"/>
        <v>-891411.20079599437</v>
      </c>
      <c r="M159" s="42">
        <f t="shared" si="10"/>
        <v>0</v>
      </c>
      <c r="N159" s="57"/>
      <c r="R159" s="20">
        <f>H159*WTPinput-I159</f>
        <v>6837120.4099429976</v>
      </c>
      <c r="S159" s="11">
        <f>H159*WTPinput-J159</f>
        <v>6851452.2268089727</v>
      </c>
      <c r="T159" s="11"/>
      <c r="U159">
        <f>IF(R159&lt;0,1,0)</f>
        <v>0</v>
      </c>
      <c r="V159">
        <f>IF(R159&gt;0,1,0)</f>
        <v>1</v>
      </c>
      <c r="W159">
        <f>IF(S159&lt;0,1,0)</f>
        <v>0</v>
      </c>
      <c r="X159">
        <f>IF(S159&gt;0,1,0)</f>
        <v>1</v>
      </c>
    </row>
    <row r="160" spans="6:24" x14ac:dyDescent="0.3">
      <c r="F160" s="18">
        <f>I160/$J$1</f>
        <v>53396.301886024339</v>
      </c>
      <c r="G160">
        <v>150</v>
      </c>
      <c r="H160" s="19">
        <v>562.25973105109733</v>
      </c>
      <c r="I160" s="26">
        <v>707500.99998982251</v>
      </c>
      <c r="J160" s="19">
        <v>678179.67585970752</v>
      </c>
      <c r="K160" s="42">
        <f t="shared" si="9"/>
        <v>1258.3170391150168</v>
      </c>
      <c r="L160" s="49">
        <f t="shared" si="8"/>
        <v>-707500.99998982251</v>
      </c>
      <c r="M160" s="42">
        <f t="shared" si="10"/>
        <v>0</v>
      </c>
      <c r="N160" s="57"/>
      <c r="R160" s="20">
        <f>H160*WTPinput-I160</f>
        <v>13348992.276287612</v>
      </c>
      <c r="S160" s="11">
        <f>H160*WTPinput-J160</f>
        <v>13378313.600417726</v>
      </c>
      <c r="T160" s="11"/>
      <c r="U160">
        <f>IF(R160&lt;0,1,0)</f>
        <v>0</v>
      </c>
      <c r="V160">
        <f>IF(R160&gt;0,1,0)</f>
        <v>1</v>
      </c>
      <c r="W160">
        <f>IF(S160&lt;0,1,0)</f>
        <v>0</v>
      </c>
      <c r="X160">
        <f>IF(S160&gt;0,1,0)</f>
        <v>1</v>
      </c>
    </row>
    <row r="161" spans="6:24" x14ac:dyDescent="0.3">
      <c r="F161" s="18">
        <f>I161/$J$1</f>
        <v>30435.636429626138</v>
      </c>
      <c r="G161">
        <v>151</v>
      </c>
      <c r="H161" s="19">
        <v>423.57042472273679</v>
      </c>
      <c r="I161" s="26">
        <v>403272.18269254634</v>
      </c>
      <c r="J161" s="19">
        <v>394363.24866369797</v>
      </c>
      <c r="K161" s="42">
        <f t="shared" si="9"/>
        <v>952.07823576568785</v>
      </c>
      <c r="L161" s="49">
        <f t="shared" si="8"/>
        <v>-403272.18269254634</v>
      </c>
      <c r="M161" s="42">
        <f t="shared" si="10"/>
        <v>0</v>
      </c>
      <c r="N161" s="57"/>
      <c r="R161" s="20">
        <f>H161*WTPinput-I161</f>
        <v>10185988.435375873</v>
      </c>
      <c r="S161" s="11">
        <f>H161*WTPinput-J161</f>
        <v>10194897.369404722</v>
      </c>
      <c r="T161" s="11"/>
      <c r="U161">
        <f>IF(R161&lt;0,1,0)</f>
        <v>0</v>
      </c>
      <c r="V161">
        <f>IF(R161&gt;0,1,0)</f>
        <v>1</v>
      </c>
      <c r="W161">
        <f>IF(S161&lt;0,1,0)</f>
        <v>0</v>
      </c>
      <c r="X161">
        <f>IF(S161&gt;0,1,0)</f>
        <v>1</v>
      </c>
    </row>
    <row r="162" spans="6:24" x14ac:dyDescent="0.3">
      <c r="F162" s="18">
        <f>I162/$J$1</f>
        <v>17308.476252864744</v>
      </c>
      <c r="G162">
        <v>152</v>
      </c>
      <c r="H162" s="19">
        <v>319.66360268148856</v>
      </c>
      <c r="I162" s="26">
        <v>229337.31035045788</v>
      </c>
      <c r="J162" s="19">
        <v>213920.72045095885</v>
      </c>
      <c r="K162" s="42">
        <f t="shared" si="9"/>
        <v>717.43329058006202</v>
      </c>
      <c r="L162" s="49">
        <f t="shared" si="8"/>
        <v>-229337.31035045788</v>
      </c>
      <c r="M162" s="42">
        <f t="shared" si="10"/>
        <v>0</v>
      </c>
      <c r="N162" s="57"/>
      <c r="R162" s="20">
        <f>H162*WTPinput-I162</f>
        <v>7762252.7566867555</v>
      </c>
      <c r="S162" s="11">
        <f>H162*WTPinput-J162</f>
        <v>7777669.3465862544</v>
      </c>
      <c r="T162" s="11"/>
      <c r="U162">
        <f>IF(R162&lt;0,1,0)</f>
        <v>0</v>
      </c>
      <c r="V162">
        <f>IF(R162&gt;0,1,0)</f>
        <v>1</v>
      </c>
      <c r="W162">
        <f>IF(S162&lt;0,1,0)</f>
        <v>0</v>
      </c>
      <c r="X162">
        <f>IF(S162&gt;0,1,0)</f>
        <v>1</v>
      </c>
    </row>
    <row r="163" spans="6:24" x14ac:dyDescent="0.3">
      <c r="F163" s="18">
        <f>I163/$J$1</f>
        <v>67186.748184417054</v>
      </c>
      <c r="G163">
        <v>153</v>
      </c>
      <c r="H163" s="19">
        <v>144.5258048276155</v>
      </c>
      <c r="I163" s="26">
        <v>890224.41344352602</v>
      </c>
      <c r="J163" s="19">
        <v>873585.30918749596</v>
      </c>
      <c r="K163" s="42">
        <f t="shared" si="9"/>
        <v>6159.6225982297728</v>
      </c>
      <c r="L163" s="49">
        <f t="shared" si="8"/>
        <v>-890224.41344352602</v>
      </c>
      <c r="M163" s="42">
        <f t="shared" si="10"/>
        <v>0</v>
      </c>
      <c r="N163" s="57"/>
      <c r="R163" s="20">
        <f>H163*WTPinput-I163</f>
        <v>2722920.7072468614</v>
      </c>
      <c r="S163" s="11">
        <f>H163*WTPinput-J163</f>
        <v>2739559.8115028916</v>
      </c>
      <c r="T163" s="11"/>
      <c r="U163">
        <f>IF(R163&lt;0,1,0)</f>
        <v>0</v>
      </c>
      <c r="V163">
        <f>IF(R163&gt;0,1,0)</f>
        <v>1</v>
      </c>
      <c r="W163">
        <f>IF(S163&lt;0,1,0)</f>
        <v>0</v>
      </c>
      <c r="X163">
        <f>IF(S163&gt;0,1,0)</f>
        <v>1</v>
      </c>
    </row>
    <row r="164" spans="6:24" x14ac:dyDescent="0.3">
      <c r="F164" s="18">
        <f>I164/$J$1</f>
        <v>40000.934764326666</v>
      </c>
      <c r="G164">
        <v>154</v>
      </c>
      <c r="H164" s="19">
        <v>303.33371197136148</v>
      </c>
      <c r="I164" s="26">
        <v>530012.3856273283</v>
      </c>
      <c r="J164" s="19">
        <v>516456.63716112945</v>
      </c>
      <c r="K164" s="42">
        <f t="shared" si="9"/>
        <v>1747.2913979220621</v>
      </c>
      <c r="L164" s="49">
        <f t="shared" si="8"/>
        <v>-530012.3856273283</v>
      </c>
      <c r="M164" s="42">
        <f t="shared" si="10"/>
        <v>0</v>
      </c>
      <c r="N164" s="57"/>
      <c r="R164" s="20">
        <f>H164*WTPinput-I164</f>
        <v>7053330.4136567088</v>
      </c>
      <c r="S164" s="11">
        <f>H164*WTPinput-J164</f>
        <v>7066886.162122908</v>
      </c>
      <c r="T164" s="11"/>
      <c r="U164">
        <f>IF(R164&lt;0,1,0)</f>
        <v>0</v>
      </c>
      <c r="V164">
        <f>IF(R164&gt;0,1,0)</f>
        <v>1</v>
      </c>
      <c r="W164">
        <f>IF(S164&lt;0,1,0)</f>
        <v>0</v>
      </c>
      <c r="X164">
        <f>IF(S164&gt;0,1,0)</f>
        <v>1</v>
      </c>
    </row>
    <row r="165" spans="6:24" x14ac:dyDescent="0.3">
      <c r="F165" s="18">
        <f>I165/$J$1</f>
        <v>43446.379693599069</v>
      </c>
      <c r="G165">
        <v>155</v>
      </c>
      <c r="H165" s="19">
        <v>180.45691870984774</v>
      </c>
      <c r="I165" s="26">
        <v>575664.53094018763</v>
      </c>
      <c r="J165" s="19">
        <v>563277.56363523798</v>
      </c>
      <c r="K165" s="42">
        <f t="shared" si="9"/>
        <v>3190.0385701796476</v>
      </c>
      <c r="L165" s="49">
        <f t="shared" si="8"/>
        <v>-575664.53094018763</v>
      </c>
      <c r="M165" s="42">
        <f t="shared" si="10"/>
        <v>0</v>
      </c>
      <c r="N165" s="57"/>
      <c r="R165" s="20">
        <f>H165*WTPinput-I165</f>
        <v>3935758.4368060059</v>
      </c>
      <c r="S165" s="11">
        <f>H165*WTPinput-J165</f>
        <v>3948145.4041109555</v>
      </c>
      <c r="T165" s="11"/>
      <c r="U165">
        <f>IF(R165&lt;0,1,0)</f>
        <v>0</v>
      </c>
      <c r="V165">
        <f>IF(R165&gt;0,1,0)</f>
        <v>1</v>
      </c>
      <c r="W165">
        <f>IF(S165&lt;0,1,0)</f>
        <v>0</v>
      </c>
      <c r="X165">
        <f>IF(S165&gt;0,1,0)</f>
        <v>1</v>
      </c>
    </row>
    <row r="166" spans="6:24" x14ac:dyDescent="0.3">
      <c r="F166" s="18">
        <f>I166/$J$1</f>
        <v>43489.47320055087</v>
      </c>
      <c r="G166">
        <v>156</v>
      </c>
      <c r="H166" s="19">
        <v>180.85734621767369</v>
      </c>
      <c r="I166" s="26">
        <v>576235.51990729908</v>
      </c>
      <c r="J166" s="19">
        <v>537023.69318923529</v>
      </c>
      <c r="K166" s="42">
        <f t="shared" si="9"/>
        <v>3186.1327834245772</v>
      </c>
      <c r="L166" s="49">
        <f t="shared" si="8"/>
        <v>-576235.51990729908</v>
      </c>
      <c r="M166" s="42">
        <f t="shared" si="10"/>
        <v>0</v>
      </c>
      <c r="N166" s="57"/>
      <c r="R166" s="20">
        <f>H166*WTPinput-I166</f>
        <v>3945198.1355345431</v>
      </c>
      <c r="S166" s="11">
        <f>H166*WTPinput-J166</f>
        <v>3984409.9622526066</v>
      </c>
      <c r="T166" s="11"/>
      <c r="U166">
        <f>IF(R166&lt;0,1,0)</f>
        <v>0</v>
      </c>
      <c r="V166">
        <f>IF(R166&gt;0,1,0)</f>
        <v>1</v>
      </c>
      <c r="W166">
        <f>IF(S166&lt;0,1,0)</f>
        <v>0</v>
      </c>
      <c r="X166">
        <f>IF(S166&gt;0,1,0)</f>
        <v>1</v>
      </c>
    </row>
    <row r="167" spans="6:24" x14ac:dyDescent="0.3">
      <c r="F167" s="18">
        <f>I167/$J$1</f>
        <v>29758.565791412693</v>
      </c>
      <c r="G167">
        <v>157</v>
      </c>
      <c r="H167" s="19">
        <v>274.55030353018628</v>
      </c>
      <c r="I167" s="26">
        <v>394300.99673621816</v>
      </c>
      <c r="J167" s="19">
        <v>376172.16579334909</v>
      </c>
      <c r="K167" s="42">
        <f t="shared" si="9"/>
        <v>1436.1703180301365</v>
      </c>
      <c r="L167" s="49">
        <f t="shared" si="8"/>
        <v>-394300.99673621816</v>
      </c>
      <c r="M167" s="42">
        <f t="shared" si="10"/>
        <v>0</v>
      </c>
      <c r="N167" s="57"/>
      <c r="R167" s="20">
        <f>H167*WTPinput-I167</f>
        <v>6469456.5915184384</v>
      </c>
      <c r="S167" s="11">
        <f>H167*WTPinput-J167</f>
        <v>6487585.4224613076</v>
      </c>
      <c r="T167" s="11"/>
      <c r="U167">
        <f>IF(R167&lt;0,1,0)</f>
        <v>0</v>
      </c>
      <c r="V167">
        <f>IF(R167&gt;0,1,0)</f>
        <v>1</v>
      </c>
      <c r="W167">
        <f>IF(S167&lt;0,1,0)</f>
        <v>0</v>
      </c>
      <c r="X167">
        <f>IF(S167&gt;0,1,0)</f>
        <v>1</v>
      </c>
    </row>
    <row r="168" spans="6:24" x14ac:dyDescent="0.3">
      <c r="F168" s="18">
        <f>I168/$J$1</f>
        <v>37453.70674150686</v>
      </c>
      <c r="G168">
        <v>158</v>
      </c>
      <c r="H168" s="19">
        <v>438.82243248372106</v>
      </c>
      <c r="I168" s="26">
        <v>496261.61432496586</v>
      </c>
      <c r="J168" s="19">
        <v>472013.58061166125</v>
      </c>
      <c r="K168" s="42">
        <f t="shared" si="9"/>
        <v>1130.893905118161</v>
      </c>
      <c r="L168" s="49">
        <f t="shared" si="8"/>
        <v>-496261.61432496586</v>
      </c>
      <c r="M168" s="42">
        <f t="shared" si="10"/>
        <v>0</v>
      </c>
      <c r="N168" s="57"/>
      <c r="R168" s="20">
        <f>H168*WTPinput-I168</f>
        <v>10474299.19776806</v>
      </c>
      <c r="S168" s="11">
        <f>H168*WTPinput-J168</f>
        <v>10498547.231481366</v>
      </c>
      <c r="T168" s="11"/>
      <c r="U168">
        <f>IF(R168&lt;0,1,0)</f>
        <v>0</v>
      </c>
      <c r="V168">
        <f>IF(R168&gt;0,1,0)</f>
        <v>1</v>
      </c>
      <c r="W168">
        <f>IF(S168&lt;0,1,0)</f>
        <v>0</v>
      </c>
      <c r="X168">
        <f>IF(S168&gt;0,1,0)</f>
        <v>1</v>
      </c>
    </row>
    <row r="169" spans="6:24" x14ac:dyDescent="0.3">
      <c r="F169" s="18">
        <f>I169/$J$1</f>
        <v>60953.850338903387</v>
      </c>
      <c r="G169">
        <v>159</v>
      </c>
      <c r="H169" s="19">
        <v>248.91768107481403</v>
      </c>
      <c r="I169" s="26">
        <v>807638.51699046989</v>
      </c>
      <c r="J169" s="19">
        <v>791525.2844090031</v>
      </c>
      <c r="K169" s="42">
        <f t="shared" si="9"/>
        <v>3244.6008395350918</v>
      </c>
      <c r="L169" s="49">
        <f t="shared" si="8"/>
        <v>-807638.51699046989</v>
      </c>
      <c r="M169" s="42">
        <f t="shared" si="10"/>
        <v>0</v>
      </c>
      <c r="N169" s="57"/>
      <c r="R169" s="20">
        <f>H169*WTPinput-I169</f>
        <v>5415303.5098798806</v>
      </c>
      <c r="S169" s="11">
        <f>H169*WTPinput-J169</f>
        <v>5431416.742461347</v>
      </c>
      <c r="T169" s="11"/>
      <c r="U169">
        <f>IF(R169&lt;0,1,0)</f>
        <v>0</v>
      </c>
      <c r="V169">
        <f>IF(R169&gt;0,1,0)</f>
        <v>1</v>
      </c>
      <c r="W169">
        <f>IF(S169&lt;0,1,0)</f>
        <v>0</v>
      </c>
      <c r="X169">
        <f>IF(S169&gt;0,1,0)</f>
        <v>1</v>
      </c>
    </row>
    <row r="170" spans="6:24" x14ac:dyDescent="0.3">
      <c r="F170" s="18">
        <f>I170/$J$1</f>
        <v>62949.39577277135</v>
      </c>
      <c r="G170">
        <v>160</v>
      </c>
      <c r="H170" s="19">
        <v>200.27294850911858</v>
      </c>
      <c r="I170" s="26">
        <v>834079.49398922035</v>
      </c>
      <c r="J170" s="19">
        <v>815750.98455862678</v>
      </c>
      <c r="K170" s="42">
        <f t="shared" si="9"/>
        <v>4164.7137079586364</v>
      </c>
      <c r="L170" s="49">
        <f t="shared" si="8"/>
        <v>-834079.49398922035</v>
      </c>
      <c r="M170" s="42">
        <f t="shared" si="10"/>
        <v>0</v>
      </c>
      <c r="N170" s="57"/>
      <c r="R170" s="20">
        <f>H170*WTPinput-I170</f>
        <v>4172744.2187387445</v>
      </c>
      <c r="S170" s="11">
        <f>H170*WTPinput-J170</f>
        <v>4191072.7281693378</v>
      </c>
      <c r="T170" s="11"/>
      <c r="U170">
        <f>IF(R170&lt;0,1,0)</f>
        <v>0</v>
      </c>
      <c r="V170">
        <f>IF(R170&gt;0,1,0)</f>
        <v>1</v>
      </c>
      <c r="W170">
        <f>IF(S170&lt;0,1,0)</f>
        <v>0</v>
      </c>
      <c r="X170">
        <f>IF(S170&gt;0,1,0)</f>
        <v>1</v>
      </c>
    </row>
    <row r="171" spans="6:24" x14ac:dyDescent="0.3">
      <c r="F171" s="18">
        <f>I171/$J$1</f>
        <v>43051.416130530815</v>
      </c>
      <c r="G171">
        <v>161</v>
      </c>
      <c r="H171" s="19">
        <v>285.67969042864388</v>
      </c>
      <c r="I171" s="26">
        <v>570431.2637295333</v>
      </c>
      <c r="J171" s="19">
        <v>546743.67835774564</v>
      </c>
      <c r="K171" s="42">
        <f t="shared" si="9"/>
        <v>1996.751196676383</v>
      </c>
      <c r="L171" s="49">
        <f t="shared" si="8"/>
        <v>-570431.2637295333</v>
      </c>
      <c r="M171" s="42">
        <f t="shared" si="10"/>
        <v>0</v>
      </c>
      <c r="N171" s="57"/>
      <c r="R171" s="20">
        <f>H171*WTPinput-I171</f>
        <v>6571560.9969865642</v>
      </c>
      <c r="S171" s="11">
        <f>H171*WTPinput-J171</f>
        <v>6595248.5823583519</v>
      </c>
      <c r="T171" s="11"/>
      <c r="U171">
        <f>IF(R171&lt;0,1,0)</f>
        <v>0</v>
      </c>
      <c r="V171">
        <f>IF(R171&gt;0,1,0)</f>
        <v>1</v>
      </c>
      <c r="W171">
        <f>IF(S171&lt;0,1,0)</f>
        <v>0</v>
      </c>
      <c r="X171">
        <f>IF(S171&gt;0,1,0)</f>
        <v>1</v>
      </c>
    </row>
    <row r="172" spans="6:24" x14ac:dyDescent="0.3">
      <c r="F172" s="18">
        <f>I172/$J$1</f>
        <v>43863.641026045319</v>
      </c>
      <c r="G172">
        <v>162</v>
      </c>
      <c r="H172" s="19">
        <v>387.66855813563598</v>
      </c>
      <c r="I172" s="26">
        <v>581193.24359510047</v>
      </c>
      <c r="J172" s="19">
        <v>553332.63409553806</v>
      </c>
      <c r="K172" s="42">
        <f t="shared" si="9"/>
        <v>1499.2013961363223</v>
      </c>
      <c r="L172" s="49">
        <f t="shared" si="8"/>
        <v>-581193.24359510047</v>
      </c>
      <c r="M172" s="42">
        <f t="shared" si="10"/>
        <v>0</v>
      </c>
      <c r="N172" s="57"/>
      <c r="R172" s="20">
        <f>H172*WTPinput-I172</f>
        <v>9110520.7097957991</v>
      </c>
      <c r="S172" s="11">
        <f>H172*WTPinput-J172</f>
        <v>9138381.3192953616</v>
      </c>
      <c r="T172" s="11"/>
      <c r="U172">
        <f>IF(R172&lt;0,1,0)</f>
        <v>0</v>
      </c>
      <c r="V172">
        <f>IF(R172&gt;0,1,0)</f>
        <v>1</v>
      </c>
      <c r="W172">
        <f>IF(S172&lt;0,1,0)</f>
        <v>0</v>
      </c>
      <c r="X172">
        <f>IF(S172&gt;0,1,0)</f>
        <v>1</v>
      </c>
    </row>
    <row r="173" spans="6:24" x14ac:dyDescent="0.3">
      <c r="F173" s="18">
        <f>I173/$J$1</f>
        <v>41878.852723523407</v>
      </c>
      <c r="G173">
        <v>163</v>
      </c>
      <c r="H173" s="19">
        <v>339.88270057979025</v>
      </c>
      <c r="I173" s="26">
        <v>554894.79858668509</v>
      </c>
      <c r="J173" s="19">
        <v>532007.39135924086</v>
      </c>
      <c r="K173" s="42">
        <f t="shared" si="9"/>
        <v>1632.6067718072018</v>
      </c>
      <c r="L173" s="49">
        <f t="shared" si="8"/>
        <v>-554894.79858668509</v>
      </c>
      <c r="M173" s="42">
        <f t="shared" si="10"/>
        <v>0</v>
      </c>
      <c r="N173" s="57"/>
      <c r="R173" s="20">
        <f>H173*WTPinput-I173</f>
        <v>7942172.715908071</v>
      </c>
      <c r="S173" s="11">
        <f>H173*WTPinput-J173</f>
        <v>7965060.1231355155</v>
      </c>
      <c r="T173" s="11"/>
      <c r="U173">
        <f>IF(R173&lt;0,1,0)</f>
        <v>0</v>
      </c>
      <c r="V173">
        <f>IF(R173&gt;0,1,0)</f>
        <v>1</v>
      </c>
      <c r="W173">
        <f>IF(S173&lt;0,1,0)</f>
        <v>0</v>
      </c>
      <c r="X173">
        <f>IF(S173&gt;0,1,0)</f>
        <v>1</v>
      </c>
    </row>
    <row r="174" spans="6:24" x14ac:dyDescent="0.3">
      <c r="F174" s="18">
        <f>I174/$J$1</f>
        <v>29409.197879612697</v>
      </c>
      <c r="G174">
        <v>164</v>
      </c>
      <c r="H174" s="19">
        <v>354.04306460161388</v>
      </c>
      <c r="I174" s="26">
        <v>389671.87190486823</v>
      </c>
      <c r="J174" s="19">
        <v>376806.37787249166</v>
      </c>
      <c r="K174" s="42">
        <f t="shared" si="9"/>
        <v>1100.6341060326815</v>
      </c>
      <c r="L174" s="49">
        <f t="shared" si="8"/>
        <v>-389671.87190486823</v>
      </c>
      <c r="M174" s="42">
        <f t="shared" si="10"/>
        <v>0</v>
      </c>
      <c r="N174" s="57"/>
      <c r="R174" s="20">
        <f>H174*WTPinput-I174</f>
        <v>8461404.7431354783</v>
      </c>
      <c r="S174" s="11">
        <f>H174*WTPinput-J174</f>
        <v>8474270.2371678557</v>
      </c>
      <c r="T174" s="11"/>
      <c r="U174">
        <f>IF(R174&lt;0,1,0)</f>
        <v>0</v>
      </c>
      <c r="V174">
        <f>IF(R174&gt;0,1,0)</f>
        <v>1</v>
      </c>
      <c r="W174">
        <f>IF(S174&lt;0,1,0)</f>
        <v>0</v>
      </c>
      <c r="X174">
        <f>IF(S174&gt;0,1,0)</f>
        <v>1</v>
      </c>
    </row>
    <row r="175" spans="6:24" x14ac:dyDescent="0.3">
      <c r="F175" s="18">
        <f>I175/$J$1</f>
        <v>43589.979739874005</v>
      </c>
      <c r="G175">
        <v>165</v>
      </c>
      <c r="H175" s="19">
        <v>330.90645796805984</v>
      </c>
      <c r="I175" s="26">
        <v>577567.23155333055</v>
      </c>
      <c r="J175" s="19">
        <v>561736.80951032019</v>
      </c>
      <c r="K175" s="42">
        <f t="shared" si="9"/>
        <v>1745.4093676499938</v>
      </c>
      <c r="L175" s="49">
        <f t="shared" si="8"/>
        <v>-577567.23155333055</v>
      </c>
      <c r="M175" s="42">
        <f t="shared" si="10"/>
        <v>0</v>
      </c>
      <c r="N175" s="57"/>
      <c r="R175" s="20">
        <f>H175*WTPinput-I175</f>
        <v>7695094.2176481653</v>
      </c>
      <c r="S175" s="11">
        <f>H175*WTPinput-J175</f>
        <v>7710924.6396911759</v>
      </c>
      <c r="T175" s="11"/>
      <c r="U175">
        <f>IF(R175&lt;0,1,0)</f>
        <v>0</v>
      </c>
      <c r="V175">
        <f>IF(R175&gt;0,1,0)</f>
        <v>1</v>
      </c>
      <c r="W175">
        <f>IF(S175&lt;0,1,0)</f>
        <v>0</v>
      </c>
      <c r="X175">
        <f>IF(S175&gt;0,1,0)</f>
        <v>1</v>
      </c>
    </row>
    <row r="176" spans="6:24" x14ac:dyDescent="0.3">
      <c r="F176" s="18">
        <f>I176/$J$1</f>
        <v>35629.560860700309</v>
      </c>
      <c r="G176">
        <v>166</v>
      </c>
      <c r="H176" s="19">
        <v>269.49781315838482</v>
      </c>
      <c r="I176" s="26">
        <v>472091.68140427914</v>
      </c>
      <c r="J176" s="19">
        <v>462093.30031314341</v>
      </c>
      <c r="K176" s="42">
        <f t="shared" si="9"/>
        <v>1751.7458708536133</v>
      </c>
      <c r="L176" s="49">
        <f t="shared" si="8"/>
        <v>-472091.68140427914</v>
      </c>
      <c r="M176" s="42">
        <f t="shared" si="10"/>
        <v>0</v>
      </c>
      <c r="N176" s="57"/>
      <c r="R176" s="20">
        <f>H176*WTPinput-I176</f>
        <v>6265353.647555341</v>
      </c>
      <c r="S176" s="11">
        <f>H176*WTPinput-J176</f>
        <v>6275352.0286464775</v>
      </c>
      <c r="T176" s="11"/>
      <c r="U176">
        <f>IF(R176&lt;0,1,0)</f>
        <v>0</v>
      </c>
      <c r="V176">
        <f>IF(R176&gt;0,1,0)</f>
        <v>1</v>
      </c>
      <c r="W176">
        <f>IF(S176&lt;0,1,0)</f>
        <v>0</v>
      </c>
      <c r="X176">
        <f>IF(S176&gt;0,1,0)</f>
        <v>1</v>
      </c>
    </row>
    <row r="177" spans="6:24" x14ac:dyDescent="0.3">
      <c r="F177" s="18">
        <f>I177/$J$1</f>
        <v>42644.408190358357</v>
      </c>
      <c r="G177">
        <v>167</v>
      </c>
      <c r="H177" s="19">
        <v>270.21735212667591</v>
      </c>
      <c r="I177" s="26">
        <v>565038.40852224827</v>
      </c>
      <c r="J177" s="19">
        <v>553279.32833984343</v>
      </c>
      <c r="K177" s="42">
        <f t="shared" si="9"/>
        <v>2091.0515334239617</v>
      </c>
      <c r="L177" s="49">
        <f t="shared" si="8"/>
        <v>-565038.40852224827</v>
      </c>
      <c r="M177" s="42">
        <f t="shared" si="10"/>
        <v>0</v>
      </c>
      <c r="N177" s="57"/>
      <c r="R177" s="20">
        <f>H177*WTPinput-I177</f>
        <v>6190395.3946446497</v>
      </c>
      <c r="S177" s="11">
        <f>H177*WTPinput-J177</f>
        <v>6202154.4748270549</v>
      </c>
      <c r="T177" s="11"/>
      <c r="U177">
        <f>IF(R177&lt;0,1,0)</f>
        <v>0</v>
      </c>
      <c r="V177">
        <f>IF(R177&gt;0,1,0)</f>
        <v>1</v>
      </c>
      <c r="W177">
        <f>IF(S177&lt;0,1,0)</f>
        <v>0</v>
      </c>
      <c r="X177">
        <f>IF(S177&gt;0,1,0)</f>
        <v>1</v>
      </c>
    </row>
    <row r="178" spans="6:24" x14ac:dyDescent="0.3">
      <c r="F178" s="18">
        <f>I178/$J$1</f>
        <v>50168.85908288636</v>
      </c>
      <c r="G178">
        <v>168</v>
      </c>
      <c r="H178" s="19">
        <v>278.67778813971199</v>
      </c>
      <c r="I178" s="26">
        <v>664737.38284824428</v>
      </c>
      <c r="J178" s="19">
        <v>643598.44030736841</v>
      </c>
      <c r="K178" s="42">
        <f t="shared" si="9"/>
        <v>2385.3260329272657</v>
      </c>
      <c r="L178" s="49">
        <f t="shared" si="8"/>
        <v>-664737.38284824428</v>
      </c>
      <c r="M178" s="42">
        <f t="shared" si="10"/>
        <v>0</v>
      </c>
      <c r="N178" s="57"/>
      <c r="R178" s="20">
        <f>H178*WTPinput-I178</f>
        <v>6302207.3206445556</v>
      </c>
      <c r="S178" s="11">
        <f>H178*WTPinput-J178</f>
        <v>6323346.2631854312</v>
      </c>
      <c r="T178" s="11"/>
      <c r="U178">
        <f>IF(R178&lt;0,1,0)</f>
        <v>0</v>
      </c>
      <c r="V178">
        <f>IF(R178&gt;0,1,0)</f>
        <v>1</v>
      </c>
      <c r="W178">
        <f>IF(S178&lt;0,1,0)</f>
        <v>0</v>
      </c>
      <c r="X178">
        <f>IF(S178&gt;0,1,0)</f>
        <v>1</v>
      </c>
    </row>
    <row r="179" spans="6:24" x14ac:dyDescent="0.3">
      <c r="F179" s="18">
        <f>I179/$J$1</f>
        <v>54808.869366705338</v>
      </c>
      <c r="G179">
        <v>169</v>
      </c>
      <c r="H179" s="19">
        <v>489.62312639123411</v>
      </c>
      <c r="I179" s="26">
        <v>726217.51910884574</v>
      </c>
      <c r="J179" s="19">
        <v>716460.10050165164</v>
      </c>
      <c r="K179" s="42">
        <f t="shared" si="9"/>
        <v>1483.2173562989763</v>
      </c>
      <c r="L179" s="49">
        <f t="shared" si="8"/>
        <v>-726217.51910884574</v>
      </c>
      <c r="M179" s="42">
        <f t="shared" si="10"/>
        <v>0</v>
      </c>
      <c r="N179" s="57"/>
      <c r="R179" s="20">
        <f>H179*WTPinput-I179</f>
        <v>11514360.640672008</v>
      </c>
      <c r="S179" s="11">
        <f>H179*WTPinput-J179</f>
        <v>11524118.059279202</v>
      </c>
      <c r="T179" s="11"/>
      <c r="U179">
        <f>IF(R179&lt;0,1,0)</f>
        <v>0</v>
      </c>
      <c r="V179">
        <f>IF(R179&gt;0,1,0)</f>
        <v>1</v>
      </c>
      <c r="W179">
        <f>IF(S179&lt;0,1,0)</f>
        <v>0</v>
      </c>
      <c r="X179">
        <f>IF(S179&gt;0,1,0)</f>
        <v>1</v>
      </c>
    </row>
    <row r="180" spans="6:24" x14ac:dyDescent="0.3">
      <c r="F180" s="18">
        <f>I180/$J$1</f>
        <v>45673.922387704057</v>
      </c>
      <c r="G180">
        <v>170</v>
      </c>
      <c r="H180" s="19">
        <v>433.55071561147633</v>
      </c>
      <c r="I180" s="26">
        <v>605179.47163707879</v>
      </c>
      <c r="J180" s="19">
        <v>586439.72444506909</v>
      </c>
      <c r="K180" s="42">
        <f t="shared" si="9"/>
        <v>1395.8677724324332</v>
      </c>
      <c r="L180" s="49">
        <f t="shared" si="8"/>
        <v>-605179.47163707879</v>
      </c>
      <c r="M180" s="42">
        <f t="shared" si="10"/>
        <v>0</v>
      </c>
      <c r="N180" s="57"/>
      <c r="R180" s="20">
        <f>H180*WTPinput-I180</f>
        <v>10233588.418649828</v>
      </c>
      <c r="S180" s="11">
        <f>H180*WTPinput-J180</f>
        <v>10252328.165841838</v>
      </c>
      <c r="T180" s="11"/>
      <c r="U180">
        <f>IF(R180&lt;0,1,0)</f>
        <v>0</v>
      </c>
      <c r="V180">
        <f>IF(R180&gt;0,1,0)</f>
        <v>1</v>
      </c>
      <c r="W180">
        <f>IF(S180&lt;0,1,0)</f>
        <v>0</v>
      </c>
      <c r="X180">
        <f>IF(S180&gt;0,1,0)</f>
        <v>1</v>
      </c>
    </row>
    <row r="181" spans="6:24" x14ac:dyDescent="0.3">
      <c r="F181" s="18">
        <f>I181/$J$1</f>
        <v>23800.003151645051</v>
      </c>
      <c r="G181">
        <v>171</v>
      </c>
      <c r="H181" s="19">
        <v>560.61213985993891</v>
      </c>
      <c r="I181" s="26">
        <v>315350.0417592969</v>
      </c>
      <c r="J181" s="19">
        <v>294280.70151060738</v>
      </c>
      <c r="K181" s="42">
        <f t="shared" si="9"/>
        <v>562.51019080336482</v>
      </c>
      <c r="L181" s="49">
        <f t="shared" si="8"/>
        <v>-315350.0417592969</v>
      </c>
      <c r="M181" s="42">
        <f t="shared" si="10"/>
        <v>0</v>
      </c>
      <c r="N181" s="57"/>
      <c r="R181" s="20">
        <f>H181*WTPinput-I181</f>
        <v>13699953.454739176</v>
      </c>
      <c r="S181" s="11">
        <f>H181*WTPinput-J181</f>
        <v>13721022.794987865</v>
      </c>
      <c r="T181" s="11"/>
      <c r="U181">
        <f>IF(R181&lt;0,1,0)</f>
        <v>0</v>
      </c>
      <c r="V181">
        <f>IF(R181&gt;0,1,0)</f>
        <v>1</v>
      </c>
      <c r="W181">
        <f>IF(S181&lt;0,1,0)</f>
        <v>0</v>
      </c>
      <c r="X181">
        <f>IF(S181&gt;0,1,0)</f>
        <v>1</v>
      </c>
    </row>
    <row r="182" spans="6:24" x14ac:dyDescent="0.3">
      <c r="F182" s="18">
        <f>I182/$J$1</f>
        <v>40492.071236099488</v>
      </c>
      <c r="G182">
        <v>172</v>
      </c>
      <c r="H182" s="19">
        <v>286.16549942576603</v>
      </c>
      <c r="I182" s="26">
        <v>536519.94387831818</v>
      </c>
      <c r="J182" s="19">
        <v>518077.48118247406</v>
      </c>
      <c r="K182" s="42">
        <f t="shared" si="9"/>
        <v>1874.858936366983</v>
      </c>
      <c r="L182" s="49">
        <f t="shared" si="8"/>
        <v>-536519.94387831818</v>
      </c>
      <c r="M182" s="42">
        <f t="shared" si="10"/>
        <v>0</v>
      </c>
      <c r="N182" s="57"/>
      <c r="R182" s="20">
        <f>H182*WTPinput-I182</f>
        <v>6617617.5417658323</v>
      </c>
      <c r="S182" s="11">
        <f>H182*WTPinput-J182</f>
        <v>6636060.0044616768</v>
      </c>
      <c r="T182" s="11"/>
      <c r="U182">
        <f>IF(R182&lt;0,1,0)</f>
        <v>0</v>
      </c>
      <c r="V182">
        <f>IF(R182&gt;0,1,0)</f>
        <v>1</v>
      </c>
      <c r="W182">
        <f>IF(S182&lt;0,1,0)</f>
        <v>0</v>
      </c>
      <c r="X182">
        <f>IF(S182&gt;0,1,0)</f>
        <v>1</v>
      </c>
    </row>
    <row r="183" spans="6:24" x14ac:dyDescent="0.3">
      <c r="F183" s="18">
        <f>I183/$J$1</f>
        <v>53337.034019814717</v>
      </c>
      <c r="G183">
        <v>173</v>
      </c>
      <c r="H183" s="19">
        <v>184.50317014218854</v>
      </c>
      <c r="I183" s="26">
        <v>706715.70076254499</v>
      </c>
      <c r="J183" s="19">
        <v>697762.72156643495</v>
      </c>
      <c r="K183" s="42">
        <f t="shared" si="9"/>
        <v>3830.3715877505524</v>
      </c>
      <c r="L183" s="49">
        <f t="shared" si="8"/>
        <v>-706715.70076254499</v>
      </c>
      <c r="M183" s="42">
        <f t="shared" si="10"/>
        <v>0</v>
      </c>
      <c r="N183" s="57"/>
      <c r="R183" s="20">
        <f>H183*WTPinput-I183</f>
        <v>3905863.5527921682</v>
      </c>
      <c r="S183" s="11">
        <f>H183*WTPinput-J183</f>
        <v>3914816.531988278</v>
      </c>
      <c r="T183" s="11"/>
      <c r="U183">
        <f>IF(R183&lt;0,1,0)</f>
        <v>0</v>
      </c>
      <c r="V183">
        <f>IF(R183&gt;0,1,0)</f>
        <v>1</v>
      </c>
      <c r="W183">
        <f>IF(S183&lt;0,1,0)</f>
        <v>0</v>
      </c>
      <c r="X183">
        <f>IF(S183&gt;0,1,0)</f>
        <v>1</v>
      </c>
    </row>
    <row r="184" spans="6:24" x14ac:dyDescent="0.3">
      <c r="F184" s="18">
        <f>I184/$J$1</f>
        <v>59537.485920109037</v>
      </c>
      <c r="G184">
        <v>174</v>
      </c>
      <c r="H184" s="19">
        <v>403.50687155721607</v>
      </c>
      <c r="I184" s="26">
        <v>788871.68844144477</v>
      </c>
      <c r="J184" s="19">
        <v>776343.57037322433</v>
      </c>
      <c r="K184" s="42">
        <f t="shared" si="9"/>
        <v>1955.0390440614469</v>
      </c>
      <c r="L184" s="49">
        <f t="shared" si="8"/>
        <v>-788871.68844144477</v>
      </c>
      <c r="M184" s="42">
        <f t="shared" si="10"/>
        <v>0</v>
      </c>
      <c r="N184" s="57"/>
      <c r="R184" s="20">
        <f>H184*WTPinput-I184</f>
        <v>9298800.100488957</v>
      </c>
      <c r="S184" s="11">
        <f>H184*WTPinput-J184</f>
        <v>9311328.2185571771</v>
      </c>
      <c r="T184" s="11"/>
      <c r="U184">
        <f>IF(R184&lt;0,1,0)</f>
        <v>0</v>
      </c>
      <c r="V184">
        <f>IF(R184&gt;0,1,0)</f>
        <v>1</v>
      </c>
      <c r="W184">
        <f>IF(S184&lt;0,1,0)</f>
        <v>0</v>
      </c>
      <c r="X184">
        <f>IF(S184&gt;0,1,0)</f>
        <v>1</v>
      </c>
    </row>
    <row r="185" spans="6:24" x14ac:dyDescent="0.3">
      <c r="F185" s="18">
        <f>I185/$J$1</f>
        <v>40282.49897002412</v>
      </c>
      <c r="G185">
        <v>175</v>
      </c>
      <c r="H185" s="19">
        <v>283.20534875681551</v>
      </c>
      <c r="I185" s="26">
        <v>533743.1113528196</v>
      </c>
      <c r="J185" s="19">
        <v>507722.35736223502</v>
      </c>
      <c r="K185" s="42">
        <f t="shared" si="9"/>
        <v>1884.6505325403914</v>
      </c>
      <c r="L185" s="49">
        <f t="shared" si="8"/>
        <v>-533743.1113528196</v>
      </c>
      <c r="M185" s="42">
        <f t="shared" si="10"/>
        <v>0</v>
      </c>
      <c r="N185" s="57"/>
      <c r="R185" s="20">
        <f>H185*WTPinput-I185</f>
        <v>6546390.6075675674</v>
      </c>
      <c r="S185" s="11">
        <f>H185*WTPinput-J185</f>
        <v>6572411.3615581524</v>
      </c>
      <c r="T185" s="11"/>
      <c r="U185">
        <f>IF(R185&lt;0,1,0)</f>
        <v>0</v>
      </c>
      <c r="V185">
        <f>IF(R185&gt;0,1,0)</f>
        <v>1</v>
      </c>
      <c r="W185">
        <f>IF(S185&lt;0,1,0)</f>
        <v>0</v>
      </c>
      <c r="X185">
        <f>IF(S185&gt;0,1,0)</f>
        <v>1</v>
      </c>
    </row>
    <row r="186" spans="6:24" x14ac:dyDescent="0.3">
      <c r="F186" s="18">
        <f>I186/$J$1</f>
        <v>35804.523059758576</v>
      </c>
      <c r="G186">
        <v>176</v>
      </c>
      <c r="H186" s="19">
        <v>367.51924103794954</v>
      </c>
      <c r="I186" s="26">
        <v>474409.93054180115</v>
      </c>
      <c r="J186" s="19">
        <v>458374.70931185852</v>
      </c>
      <c r="K186" s="42">
        <f t="shared" si="9"/>
        <v>1290.8437914759795</v>
      </c>
      <c r="L186" s="49">
        <f t="shared" si="8"/>
        <v>-474409.93054180115</v>
      </c>
      <c r="M186" s="42">
        <f t="shared" si="10"/>
        <v>0</v>
      </c>
      <c r="N186" s="57"/>
      <c r="R186" s="20">
        <f>H186*WTPinput-I186</f>
        <v>8713571.0954069383</v>
      </c>
      <c r="S186" s="11">
        <f>H186*WTPinput-J186</f>
        <v>8729606.3166368809</v>
      </c>
      <c r="T186" s="11"/>
      <c r="U186">
        <f>IF(R186&lt;0,1,0)</f>
        <v>0</v>
      </c>
      <c r="V186">
        <f>IF(R186&gt;0,1,0)</f>
        <v>1</v>
      </c>
      <c r="W186">
        <f>IF(S186&lt;0,1,0)</f>
        <v>0</v>
      </c>
      <c r="X186">
        <f>IF(S186&gt;0,1,0)</f>
        <v>1</v>
      </c>
    </row>
    <row r="187" spans="6:24" x14ac:dyDescent="0.3">
      <c r="F187" s="18">
        <f>I187/$J$1</f>
        <v>45619.005464623413</v>
      </c>
      <c r="G187">
        <v>177</v>
      </c>
      <c r="H187" s="19">
        <v>202.70470649296294</v>
      </c>
      <c r="I187" s="26">
        <v>604451.82240626018</v>
      </c>
      <c r="J187" s="19">
        <v>588914.71230452461</v>
      </c>
      <c r="K187" s="42">
        <f t="shared" si="9"/>
        <v>2981.932846375445</v>
      </c>
      <c r="L187" s="49">
        <f t="shared" si="8"/>
        <v>-604451.82240626018</v>
      </c>
      <c r="M187" s="42">
        <f t="shared" si="10"/>
        <v>0</v>
      </c>
      <c r="N187" s="57"/>
      <c r="R187" s="20">
        <f>H187*WTPinput-I187</f>
        <v>4463165.8399178134</v>
      </c>
      <c r="S187" s="11">
        <f>H187*WTPinput-J187</f>
        <v>4478702.9500195496</v>
      </c>
      <c r="T187" s="11"/>
      <c r="U187">
        <f>IF(R187&lt;0,1,0)</f>
        <v>0</v>
      </c>
      <c r="V187">
        <f>IF(R187&gt;0,1,0)</f>
        <v>1</v>
      </c>
      <c r="W187">
        <f>IF(S187&lt;0,1,0)</f>
        <v>0</v>
      </c>
      <c r="X187">
        <f>IF(S187&gt;0,1,0)</f>
        <v>1</v>
      </c>
    </row>
    <row r="188" spans="6:24" x14ac:dyDescent="0.3">
      <c r="F188" s="18">
        <f>I188/$J$1</f>
        <v>32488.480835686314</v>
      </c>
      <c r="G188">
        <v>178</v>
      </c>
      <c r="H188" s="19">
        <v>221.26727074103292</v>
      </c>
      <c r="I188" s="26">
        <v>430472.37107284367</v>
      </c>
      <c r="J188" s="19">
        <v>417763.78287240712</v>
      </c>
      <c r="K188" s="42">
        <f t="shared" si="9"/>
        <v>1945.4859710212654</v>
      </c>
      <c r="L188" s="49">
        <f t="shared" si="8"/>
        <v>-430472.37107284367</v>
      </c>
      <c r="M188" s="42">
        <f t="shared" si="10"/>
        <v>0</v>
      </c>
      <c r="N188" s="57"/>
      <c r="R188" s="20">
        <f>H188*WTPinput-I188</f>
        <v>5101209.3974529793</v>
      </c>
      <c r="S188" s="11">
        <f>H188*WTPinput-J188</f>
        <v>5113917.9856534163</v>
      </c>
      <c r="T188" s="11"/>
      <c r="U188">
        <f>IF(R188&lt;0,1,0)</f>
        <v>0</v>
      </c>
      <c r="V188">
        <f>IF(R188&gt;0,1,0)</f>
        <v>1</v>
      </c>
      <c r="W188">
        <f>IF(S188&lt;0,1,0)</f>
        <v>0</v>
      </c>
      <c r="X188">
        <f>IF(S188&gt;0,1,0)</f>
        <v>1</v>
      </c>
    </row>
    <row r="189" spans="6:24" x14ac:dyDescent="0.3">
      <c r="F189" s="18">
        <f>I189/$J$1</f>
        <v>38721.615576613985</v>
      </c>
      <c r="G189">
        <v>179</v>
      </c>
      <c r="H189" s="19">
        <v>221.85209445267355</v>
      </c>
      <c r="I189" s="26">
        <v>513061.40639013529</v>
      </c>
      <c r="J189" s="19">
        <v>493059.68064554426</v>
      </c>
      <c r="K189" s="42">
        <f t="shared" si="9"/>
        <v>2312.6281843581323</v>
      </c>
      <c r="L189" s="49">
        <f t="shared" si="8"/>
        <v>-513061.40639013529</v>
      </c>
      <c r="M189" s="42">
        <f t="shared" si="10"/>
        <v>0</v>
      </c>
      <c r="N189" s="57"/>
      <c r="R189" s="20">
        <f>H189*WTPinput-I189</f>
        <v>5033240.9549267041</v>
      </c>
      <c r="S189" s="11">
        <f>H189*WTPinput-J189</f>
        <v>5053242.6806712952</v>
      </c>
      <c r="T189" s="11"/>
      <c r="U189">
        <f>IF(R189&lt;0,1,0)</f>
        <v>0</v>
      </c>
      <c r="V189">
        <f>IF(R189&gt;0,1,0)</f>
        <v>1</v>
      </c>
      <c r="W189">
        <f>IF(S189&lt;0,1,0)</f>
        <v>0</v>
      </c>
      <c r="X189">
        <f>IF(S189&gt;0,1,0)</f>
        <v>1</v>
      </c>
    </row>
    <row r="190" spans="6:24" x14ac:dyDescent="0.3">
      <c r="F190" s="18">
        <f>I190/$J$1</f>
        <v>59029.725893955649</v>
      </c>
      <c r="G190">
        <v>180</v>
      </c>
      <c r="H190" s="19">
        <v>206.40876113223385</v>
      </c>
      <c r="I190" s="26">
        <v>782143.86809491238</v>
      </c>
      <c r="J190" s="19">
        <v>772518.26288710069</v>
      </c>
      <c r="K190" s="42">
        <f t="shared" si="9"/>
        <v>3789.2958797123888</v>
      </c>
      <c r="L190" s="49">
        <f t="shared" si="8"/>
        <v>-782143.86809491238</v>
      </c>
      <c r="M190" s="42">
        <f t="shared" si="10"/>
        <v>0</v>
      </c>
      <c r="N190" s="57"/>
      <c r="R190" s="20">
        <f>H190*WTPinput-I190</f>
        <v>4378075.1602109335</v>
      </c>
      <c r="S190" s="11">
        <f>H190*WTPinput-J190</f>
        <v>4387700.7654187456</v>
      </c>
      <c r="T190" s="11"/>
      <c r="U190">
        <f>IF(R190&lt;0,1,0)</f>
        <v>0</v>
      </c>
      <c r="V190">
        <f>IF(R190&gt;0,1,0)</f>
        <v>1</v>
      </c>
      <c r="W190">
        <f>IF(S190&lt;0,1,0)</f>
        <v>0</v>
      </c>
      <c r="X190">
        <f>IF(S190&gt;0,1,0)</f>
        <v>1</v>
      </c>
    </row>
    <row r="191" spans="6:24" x14ac:dyDescent="0.3">
      <c r="F191" s="18">
        <f>I191/$J$1</f>
        <v>54403.462966032064</v>
      </c>
      <c r="G191">
        <v>181</v>
      </c>
      <c r="H191" s="19">
        <v>512.9186156290998</v>
      </c>
      <c r="I191" s="26">
        <v>720845.88429992483</v>
      </c>
      <c r="J191" s="19">
        <v>703692.32351900882</v>
      </c>
      <c r="K191" s="42">
        <f t="shared" si="9"/>
        <v>1405.3806244013979</v>
      </c>
      <c r="L191" s="49">
        <f t="shared" si="8"/>
        <v>-720845.88429992483</v>
      </c>
      <c r="M191" s="42">
        <f t="shared" si="10"/>
        <v>0</v>
      </c>
      <c r="N191" s="57"/>
      <c r="R191" s="20">
        <f>H191*WTPinput-I191</f>
        <v>12102119.506427571</v>
      </c>
      <c r="S191" s="11">
        <f>H191*WTPinput-J191</f>
        <v>12119273.067208488</v>
      </c>
      <c r="T191" s="11"/>
      <c r="U191">
        <f>IF(R191&lt;0,1,0)</f>
        <v>0</v>
      </c>
      <c r="V191">
        <f>IF(R191&gt;0,1,0)</f>
        <v>1</v>
      </c>
      <c r="W191">
        <f>IF(S191&lt;0,1,0)</f>
        <v>0</v>
      </c>
      <c r="X191">
        <f>IF(S191&gt;0,1,0)</f>
        <v>1</v>
      </c>
    </row>
    <row r="192" spans="6:24" x14ac:dyDescent="0.3">
      <c r="F192" s="18">
        <f>I192/$J$1</f>
        <v>17683.659017498227</v>
      </c>
      <c r="G192">
        <v>182</v>
      </c>
      <c r="H192" s="19">
        <v>265.60920396143956</v>
      </c>
      <c r="I192" s="26">
        <v>234308.48198185151</v>
      </c>
      <c r="J192" s="19">
        <v>220953.10508207156</v>
      </c>
      <c r="K192" s="42">
        <f t="shared" si="9"/>
        <v>882.15497989997289</v>
      </c>
      <c r="L192" s="49">
        <f t="shared" si="8"/>
        <v>-234308.48198185151</v>
      </c>
      <c r="M192" s="42">
        <f t="shared" si="10"/>
        <v>0</v>
      </c>
      <c r="N192" s="57"/>
      <c r="R192" s="20">
        <f>H192*WTPinput-I192</f>
        <v>6405921.6170541383</v>
      </c>
      <c r="S192" s="11">
        <f>H192*WTPinput-J192</f>
        <v>6419276.9939539181</v>
      </c>
      <c r="T192" s="11"/>
      <c r="U192">
        <f>IF(R192&lt;0,1,0)</f>
        <v>0</v>
      </c>
      <c r="V192">
        <f>IF(R192&gt;0,1,0)</f>
        <v>1</v>
      </c>
      <c r="W192">
        <f>IF(S192&lt;0,1,0)</f>
        <v>0</v>
      </c>
      <c r="X192">
        <f>IF(S192&gt;0,1,0)</f>
        <v>1</v>
      </c>
    </row>
    <row r="193" spans="6:24" x14ac:dyDescent="0.3">
      <c r="F193" s="18">
        <f>I193/$J$1</f>
        <v>27657.949982672315</v>
      </c>
      <c r="G193">
        <v>183</v>
      </c>
      <c r="H193" s="19">
        <v>355.65918546310422</v>
      </c>
      <c r="I193" s="26">
        <v>366467.83727040817</v>
      </c>
      <c r="J193" s="19">
        <v>353334.93657244998</v>
      </c>
      <c r="K193" s="42">
        <f t="shared" si="9"/>
        <v>1030.3904756269123</v>
      </c>
      <c r="L193" s="49">
        <f t="shared" si="8"/>
        <v>-366467.83727040817</v>
      </c>
      <c r="M193" s="42">
        <f t="shared" si="10"/>
        <v>0</v>
      </c>
      <c r="N193" s="57"/>
      <c r="R193" s="20">
        <f>H193*WTPinput-I193</f>
        <v>8525011.7993071973</v>
      </c>
      <c r="S193" s="11">
        <f>H193*WTPinput-J193</f>
        <v>8538144.7000051569</v>
      </c>
      <c r="T193" s="11"/>
      <c r="U193">
        <f>IF(R193&lt;0,1,0)</f>
        <v>0</v>
      </c>
      <c r="V193">
        <f>IF(R193&gt;0,1,0)</f>
        <v>1</v>
      </c>
      <c r="W193">
        <f>IF(S193&lt;0,1,0)</f>
        <v>0</v>
      </c>
      <c r="X193">
        <f>IF(S193&gt;0,1,0)</f>
        <v>1</v>
      </c>
    </row>
    <row r="194" spans="6:24" x14ac:dyDescent="0.3">
      <c r="F194" s="18">
        <f>I194/$J$1</f>
        <v>30861.960634778163</v>
      </c>
      <c r="G194">
        <v>184</v>
      </c>
      <c r="H194" s="19">
        <v>219.63282552377859</v>
      </c>
      <c r="I194" s="26">
        <v>408920.97841081064</v>
      </c>
      <c r="J194" s="19">
        <v>391467.31062368234</v>
      </c>
      <c r="K194" s="42">
        <f t="shared" si="9"/>
        <v>1861.8390827310043</v>
      </c>
      <c r="L194" s="49">
        <f t="shared" si="8"/>
        <v>-408920.97841081064</v>
      </c>
      <c r="M194" s="42">
        <f t="shared" si="10"/>
        <v>0</v>
      </c>
      <c r="N194" s="57"/>
      <c r="R194" s="20">
        <f>H194*WTPinput-I194</f>
        <v>5081899.659683655</v>
      </c>
      <c r="S194" s="11">
        <f>H194*WTPinput-J194</f>
        <v>5099353.3274707831</v>
      </c>
      <c r="T194" s="11"/>
      <c r="U194">
        <f>IF(R194&lt;0,1,0)</f>
        <v>0</v>
      </c>
      <c r="V194">
        <f>IF(R194&gt;0,1,0)</f>
        <v>1</v>
      </c>
      <c r="W194">
        <f>IF(S194&lt;0,1,0)</f>
        <v>0</v>
      </c>
      <c r="X194">
        <f>IF(S194&gt;0,1,0)</f>
        <v>1</v>
      </c>
    </row>
    <row r="195" spans="6:24" x14ac:dyDescent="0.3">
      <c r="F195" s="18">
        <f>I195/$J$1</f>
        <v>37310.75707087561</v>
      </c>
      <c r="G195">
        <v>185</v>
      </c>
      <c r="H195" s="19">
        <v>497.83450765311136</v>
      </c>
      <c r="I195" s="26">
        <v>494367.53118910181</v>
      </c>
      <c r="J195" s="19">
        <v>481503.49077032524</v>
      </c>
      <c r="K195" s="42">
        <f t="shared" si="9"/>
        <v>993.03588559910486</v>
      </c>
      <c r="L195" s="49">
        <f t="shared" si="8"/>
        <v>-494367.53118910181</v>
      </c>
      <c r="M195" s="42">
        <f t="shared" si="10"/>
        <v>0</v>
      </c>
      <c r="N195" s="57"/>
      <c r="R195" s="20">
        <f>H195*WTPinput-I195</f>
        <v>11951495.160138682</v>
      </c>
      <c r="S195" s="11">
        <f>H195*WTPinput-J195</f>
        <v>11964359.200557459</v>
      </c>
      <c r="T195" s="11"/>
      <c r="U195">
        <f>IF(R195&lt;0,1,0)</f>
        <v>0</v>
      </c>
      <c r="V195">
        <f>IF(R195&gt;0,1,0)</f>
        <v>1</v>
      </c>
      <c r="W195">
        <f>IF(S195&lt;0,1,0)</f>
        <v>0</v>
      </c>
      <c r="X195">
        <f>IF(S195&gt;0,1,0)</f>
        <v>1</v>
      </c>
    </row>
    <row r="196" spans="6:24" x14ac:dyDescent="0.3">
      <c r="F196" s="18">
        <f>I196/$J$1</f>
        <v>54084.643944220406</v>
      </c>
      <c r="G196">
        <v>186</v>
      </c>
      <c r="H196" s="19">
        <v>297.27980291279891</v>
      </c>
      <c r="I196" s="26">
        <v>716621.53226092039</v>
      </c>
      <c r="J196" s="19">
        <v>701944.95105988067</v>
      </c>
      <c r="K196" s="42">
        <f t="shared" si="9"/>
        <v>2410.5960957970865</v>
      </c>
      <c r="L196" s="49">
        <f t="shared" si="8"/>
        <v>-716621.53226092039</v>
      </c>
      <c r="M196" s="42">
        <f t="shared" si="10"/>
        <v>0</v>
      </c>
      <c r="N196" s="57"/>
      <c r="R196" s="20">
        <f>H196*WTPinput-I196</f>
        <v>6715373.5405590516</v>
      </c>
      <c r="S196" s="11">
        <f>H196*WTPinput-J196</f>
        <v>6730050.1217600917</v>
      </c>
      <c r="T196" s="11"/>
      <c r="U196">
        <f>IF(R196&lt;0,1,0)</f>
        <v>0</v>
      </c>
      <c r="V196">
        <f>IF(R196&gt;0,1,0)</f>
        <v>1</v>
      </c>
      <c r="W196">
        <f>IF(S196&lt;0,1,0)</f>
        <v>0</v>
      </c>
      <c r="X196">
        <f>IF(S196&gt;0,1,0)</f>
        <v>1</v>
      </c>
    </row>
    <row r="197" spans="6:24" x14ac:dyDescent="0.3">
      <c r="F197" s="18">
        <f>I197/$J$1</f>
        <v>45712.960559801541</v>
      </c>
      <c r="G197">
        <v>187</v>
      </c>
      <c r="H197" s="19">
        <v>385.13321844973325</v>
      </c>
      <c r="I197" s="26">
        <v>605696.72741737042</v>
      </c>
      <c r="J197" s="19">
        <v>583577.75878619263</v>
      </c>
      <c r="K197" s="42">
        <f t="shared" si="9"/>
        <v>1572.694066368686</v>
      </c>
      <c r="L197" s="49">
        <f t="shared" si="8"/>
        <v>-605696.72741737042</v>
      </c>
      <c r="M197" s="42">
        <f t="shared" si="10"/>
        <v>0</v>
      </c>
      <c r="N197" s="57"/>
      <c r="R197" s="20">
        <f>H197*WTPinput-I197</f>
        <v>9022633.7338259611</v>
      </c>
      <c r="S197" s="11">
        <f>H197*WTPinput-J197</f>
        <v>9044752.7024571393</v>
      </c>
      <c r="T197" s="11"/>
      <c r="U197">
        <f>IF(R197&lt;0,1,0)</f>
        <v>0</v>
      </c>
      <c r="V197">
        <f>IF(R197&gt;0,1,0)</f>
        <v>1</v>
      </c>
      <c r="W197">
        <f>IF(S197&lt;0,1,0)</f>
        <v>0</v>
      </c>
      <c r="X197">
        <f>IF(S197&gt;0,1,0)</f>
        <v>1</v>
      </c>
    </row>
    <row r="198" spans="6:24" x14ac:dyDescent="0.3">
      <c r="F198" s="18">
        <f>I198/$J$1</f>
        <v>48967.737310251759</v>
      </c>
      <c r="G198">
        <v>188</v>
      </c>
      <c r="H198" s="19">
        <v>422.24347549968297</v>
      </c>
      <c r="I198" s="26">
        <v>648822.51936083578</v>
      </c>
      <c r="J198" s="19">
        <v>633324.05482891144</v>
      </c>
      <c r="K198" s="42">
        <f t="shared" si="9"/>
        <v>1536.6075665065496</v>
      </c>
      <c r="L198" s="49">
        <f t="shared" si="8"/>
        <v>-648822.51936083578</v>
      </c>
      <c r="M198" s="42">
        <f t="shared" si="10"/>
        <v>0</v>
      </c>
      <c r="N198" s="57"/>
      <c r="R198" s="20">
        <f>H198*WTPinput-I198</f>
        <v>9907264.3681312371</v>
      </c>
      <c r="S198" s="11">
        <f>H198*WTPinput-J198</f>
        <v>9922762.8326631617</v>
      </c>
      <c r="T198" s="11"/>
      <c r="U198">
        <f>IF(R198&lt;0,1,0)</f>
        <v>0</v>
      </c>
      <c r="V198">
        <f>IF(R198&gt;0,1,0)</f>
        <v>1</v>
      </c>
      <c r="W198">
        <f>IF(S198&lt;0,1,0)</f>
        <v>0</v>
      </c>
      <c r="X198">
        <f>IF(S198&gt;0,1,0)</f>
        <v>1</v>
      </c>
    </row>
    <row r="199" spans="6:24" x14ac:dyDescent="0.3">
      <c r="F199" s="18">
        <f>I199/$J$1</f>
        <v>57372.30218697308</v>
      </c>
      <c r="G199">
        <v>189</v>
      </c>
      <c r="H199" s="19">
        <v>327.35368563638258</v>
      </c>
      <c r="I199" s="26">
        <v>760183.00397739327</v>
      </c>
      <c r="J199" s="19">
        <v>747488.15764675452</v>
      </c>
      <c r="K199" s="42">
        <f t="shared" si="9"/>
        <v>2322.2069502580403</v>
      </c>
      <c r="L199" s="49">
        <f t="shared" si="8"/>
        <v>-760183.00397739327</v>
      </c>
      <c r="M199" s="42">
        <f t="shared" si="10"/>
        <v>0</v>
      </c>
      <c r="N199" s="57"/>
      <c r="R199" s="20">
        <f>H199*WTPinput-I199</f>
        <v>7423659.1369321719</v>
      </c>
      <c r="S199" s="11">
        <f>H199*WTPinput-J199</f>
        <v>7436353.9832628099</v>
      </c>
      <c r="T199" s="11"/>
      <c r="U199">
        <f>IF(R199&lt;0,1,0)</f>
        <v>0</v>
      </c>
      <c r="V199">
        <f>IF(R199&gt;0,1,0)</f>
        <v>1</v>
      </c>
      <c r="W199">
        <f>IF(S199&lt;0,1,0)</f>
        <v>0</v>
      </c>
      <c r="X199">
        <f>IF(S199&gt;0,1,0)</f>
        <v>1</v>
      </c>
    </row>
    <row r="200" spans="6:24" x14ac:dyDescent="0.3">
      <c r="F200" s="18">
        <f>I200/$J$1</f>
        <v>59526.230476132136</v>
      </c>
      <c r="G200">
        <v>190</v>
      </c>
      <c r="H200" s="19">
        <v>198.80047562189975</v>
      </c>
      <c r="I200" s="26">
        <v>788722.55380875082</v>
      </c>
      <c r="J200" s="19">
        <v>771994.02148510586</v>
      </c>
      <c r="K200" s="42">
        <f t="shared" si="9"/>
        <v>3967.4077807984158</v>
      </c>
      <c r="L200" s="49">
        <f t="shared" si="8"/>
        <v>-788722.55380875082</v>
      </c>
      <c r="M200" s="42">
        <f t="shared" si="10"/>
        <v>0</v>
      </c>
      <c r="N200" s="57"/>
      <c r="R200" s="20">
        <f>H200*WTPinput-I200</f>
        <v>4181289.3367387429</v>
      </c>
      <c r="S200" s="11">
        <f>H200*WTPinput-J200</f>
        <v>4198017.8690623874</v>
      </c>
      <c r="T200" s="11"/>
      <c r="U200">
        <f>IF(R200&lt;0,1,0)</f>
        <v>0</v>
      </c>
      <c r="V200">
        <f>IF(R200&gt;0,1,0)</f>
        <v>1</v>
      </c>
      <c r="W200">
        <f>IF(S200&lt;0,1,0)</f>
        <v>0</v>
      </c>
      <c r="X200">
        <f>IF(S200&gt;0,1,0)</f>
        <v>1</v>
      </c>
    </row>
    <row r="201" spans="6:24" x14ac:dyDescent="0.3">
      <c r="F201" s="18">
        <f>I201/$J$1</f>
        <v>39647.741357626619</v>
      </c>
      <c r="G201">
        <v>191</v>
      </c>
      <c r="H201" s="19">
        <v>313.8618582635354</v>
      </c>
      <c r="I201" s="26">
        <v>525332.57298855274</v>
      </c>
      <c r="J201" s="19">
        <v>514822.55623660824</v>
      </c>
      <c r="K201" s="42">
        <f t="shared" si="9"/>
        <v>1673.7700333993917</v>
      </c>
      <c r="L201" s="49">
        <f t="shared" si="8"/>
        <v>-525332.57298855274</v>
      </c>
      <c r="M201" s="42">
        <f t="shared" si="10"/>
        <v>0</v>
      </c>
      <c r="N201" s="57"/>
      <c r="R201" s="20">
        <f>H201*WTPinput-I201</f>
        <v>7321213.8835998317</v>
      </c>
      <c r="S201" s="11">
        <f>H201*WTPinput-J201</f>
        <v>7331723.9003517767</v>
      </c>
      <c r="T201" s="11"/>
      <c r="U201">
        <f>IF(R201&lt;0,1,0)</f>
        <v>0</v>
      </c>
      <c r="V201">
        <f>IF(R201&gt;0,1,0)</f>
        <v>1</v>
      </c>
      <c r="W201">
        <f>IF(S201&lt;0,1,0)</f>
        <v>0</v>
      </c>
      <c r="X201">
        <f>IF(S201&gt;0,1,0)</f>
        <v>1</v>
      </c>
    </row>
    <row r="202" spans="6:24" x14ac:dyDescent="0.3">
      <c r="F202" s="18">
        <f>I202/$J$1</f>
        <v>25096.981838008021</v>
      </c>
      <c r="G202">
        <v>192</v>
      </c>
      <c r="H202" s="19">
        <v>329.04327323440157</v>
      </c>
      <c r="I202" s="26">
        <v>332535.00935360626</v>
      </c>
      <c r="J202" s="19">
        <v>309696.79996010254</v>
      </c>
      <c r="K202" s="42">
        <f t="shared" si="9"/>
        <v>1010.6117839300647</v>
      </c>
      <c r="L202" s="49">
        <f t="shared" si="8"/>
        <v>-332535.00935360626</v>
      </c>
      <c r="M202" s="42">
        <f t="shared" si="10"/>
        <v>0</v>
      </c>
      <c r="N202" s="57"/>
      <c r="R202" s="20">
        <f>H202*WTPinput-I202</f>
        <v>7893546.8215064332</v>
      </c>
      <c r="S202" s="11">
        <f>H202*WTPinput-J202</f>
        <v>7916385.0308999363</v>
      </c>
      <c r="T202" s="11"/>
      <c r="U202">
        <f>IF(R202&lt;0,1,0)</f>
        <v>0</v>
      </c>
      <c r="V202">
        <f>IF(R202&gt;0,1,0)</f>
        <v>1</v>
      </c>
      <c r="W202">
        <f>IF(S202&lt;0,1,0)</f>
        <v>0</v>
      </c>
      <c r="X202">
        <f>IF(S202&gt;0,1,0)</f>
        <v>1</v>
      </c>
    </row>
    <row r="203" spans="6:24" x14ac:dyDescent="0.3">
      <c r="F203" s="18">
        <f>I203/$J$1</f>
        <v>42316.581690693478</v>
      </c>
      <c r="G203">
        <v>193</v>
      </c>
      <c r="H203" s="19">
        <v>261.49950155178703</v>
      </c>
      <c r="I203" s="26">
        <v>560694.70740168856</v>
      </c>
      <c r="J203" s="19">
        <v>545667.76548594341</v>
      </c>
      <c r="K203" s="42">
        <f t="shared" si="9"/>
        <v>2144.1521076499998</v>
      </c>
      <c r="L203" s="49">
        <f t="shared" ref="L203:L266" si="11">H203*wtp-I203</f>
        <v>-560694.70740168856</v>
      </c>
      <c r="M203" s="42">
        <f t="shared" si="10"/>
        <v>0</v>
      </c>
      <c r="N203" s="57"/>
      <c r="R203" s="20">
        <f>H203*WTPinput-I203</f>
        <v>5976792.8313929876</v>
      </c>
      <c r="S203" s="11">
        <f>H203*WTPinput-J203</f>
        <v>5991819.7733087325</v>
      </c>
      <c r="T203" s="11"/>
      <c r="U203">
        <f>IF(R203&lt;0,1,0)</f>
        <v>0</v>
      </c>
      <c r="V203">
        <f>IF(R203&gt;0,1,0)</f>
        <v>1</v>
      </c>
      <c r="W203">
        <f>IF(S203&lt;0,1,0)</f>
        <v>0</v>
      </c>
      <c r="X203">
        <f>IF(S203&gt;0,1,0)</f>
        <v>1</v>
      </c>
    </row>
    <row r="204" spans="6:24" x14ac:dyDescent="0.3">
      <c r="F204" s="18">
        <f>I204/$J$1</f>
        <v>39601.960223941373</v>
      </c>
      <c r="G204">
        <v>194</v>
      </c>
      <c r="H204" s="19">
        <v>308.19823755711332</v>
      </c>
      <c r="I204" s="26">
        <v>524725.97296722315</v>
      </c>
      <c r="J204" s="19">
        <v>510199.8195632876</v>
      </c>
      <c r="K204" s="42">
        <f t="shared" ref="K204:K267" si="12">I204/H204</f>
        <v>1702.5599404019445</v>
      </c>
      <c r="L204" s="49">
        <f t="shared" si="11"/>
        <v>-524725.97296722315</v>
      </c>
      <c r="M204" s="42">
        <f t="shared" ref="M204:M267" si="13">IF(L204&gt;0,L204,0)</f>
        <v>0</v>
      </c>
      <c r="N204" s="57"/>
      <c r="R204" s="20">
        <f>H204*WTPinput-I204</f>
        <v>7180229.9659606097</v>
      </c>
      <c r="S204" s="11">
        <f>H204*WTPinput-J204</f>
        <v>7194756.1193645457</v>
      </c>
      <c r="T204" s="11"/>
      <c r="U204">
        <f>IF(R204&lt;0,1,0)</f>
        <v>0</v>
      </c>
      <c r="V204">
        <f>IF(R204&gt;0,1,0)</f>
        <v>1</v>
      </c>
      <c r="W204">
        <f>IF(S204&lt;0,1,0)</f>
        <v>0</v>
      </c>
      <c r="X204">
        <f>IF(S204&gt;0,1,0)</f>
        <v>1</v>
      </c>
    </row>
    <row r="205" spans="6:24" x14ac:dyDescent="0.3">
      <c r="F205" s="18">
        <f>I205/$J$1</f>
        <v>42823.501866858278</v>
      </c>
      <c r="G205">
        <v>195</v>
      </c>
      <c r="H205" s="19">
        <v>247.28968743497899</v>
      </c>
      <c r="I205" s="26">
        <v>567411.39973587217</v>
      </c>
      <c r="J205" s="19">
        <v>551583.92607976182</v>
      </c>
      <c r="K205" s="42">
        <f t="shared" si="12"/>
        <v>2294.5210761571457</v>
      </c>
      <c r="L205" s="49">
        <f t="shared" si="11"/>
        <v>-567411.39973587217</v>
      </c>
      <c r="M205" s="42">
        <f t="shared" si="13"/>
        <v>0</v>
      </c>
      <c r="N205" s="57"/>
      <c r="R205" s="20">
        <f>H205*WTPinput-I205</f>
        <v>5614830.7861386016</v>
      </c>
      <c r="S205" s="11">
        <f>H205*WTPinput-J205</f>
        <v>5630658.2597947121</v>
      </c>
      <c r="T205" s="11"/>
      <c r="U205">
        <f>IF(R205&lt;0,1,0)</f>
        <v>0</v>
      </c>
      <c r="V205">
        <f>IF(R205&gt;0,1,0)</f>
        <v>1</v>
      </c>
      <c r="W205">
        <f>IF(S205&lt;0,1,0)</f>
        <v>0</v>
      </c>
      <c r="X205">
        <f>IF(S205&gt;0,1,0)</f>
        <v>1</v>
      </c>
    </row>
    <row r="206" spans="6:24" x14ac:dyDescent="0.3">
      <c r="F206" s="18">
        <f>I206/$J$1</f>
        <v>45333.441063838298</v>
      </c>
      <c r="G206">
        <v>196</v>
      </c>
      <c r="H206" s="19">
        <v>252.50606996937677</v>
      </c>
      <c r="I206" s="26">
        <v>600668.09409585746</v>
      </c>
      <c r="J206" s="19">
        <v>585576.93965030613</v>
      </c>
      <c r="K206" s="42">
        <f t="shared" si="12"/>
        <v>2378.8263552187273</v>
      </c>
      <c r="L206" s="49">
        <f t="shared" si="11"/>
        <v>-600668.09409585746</v>
      </c>
      <c r="M206" s="42">
        <f t="shared" si="13"/>
        <v>0</v>
      </c>
      <c r="N206" s="57"/>
      <c r="R206" s="20">
        <f>H206*WTPinput-I206</f>
        <v>5711983.6551385615</v>
      </c>
      <c r="S206" s="11">
        <f>H206*WTPinput-J206</f>
        <v>5727074.8095841128</v>
      </c>
      <c r="T206" s="11"/>
      <c r="U206">
        <f>IF(R206&lt;0,1,0)</f>
        <v>0</v>
      </c>
      <c r="V206">
        <f>IF(R206&gt;0,1,0)</f>
        <v>1</v>
      </c>
      <c r="W206">
        <f>IF(S206&lt;0,1,0)</f>
        <v>0</v>
      </c>
      <c r="X206">
        <f>IF(S206&gt;0,1,0)</f>
        <v>1</v>
      </c>
    </row>
    <row r="207" spans="6:24" x14ac:dyDescent="0.3">
      <c r="F207" s="18">
        <f>I207/$J$1</f>
        <v>22685.124435805716</v>
      </c>
      <c r="G207">
        <v>197</v>
      </c>
      <c r="H207" s="19">
        <v>371.0311471130517</v>
      </c>
      <c r="I207" s="26">
        <v>300577.89877442573</v>
      </c>
      <c r="J207" s="19">
        <v>289676.57374799799</v>
      </c>
      <c r="K207" s="42">
        <f t="shared" si="12"/>
        <v>810.11500277856953</v>
      </c>
      <c r="L207" s="49">
        <f t="shared" si="11"/>
        <v>-300577.89877442573</v>
      </c>
      <c r="M207" s="42">
        <f t="shared" si="13"/>
        <v>0</v>
      </c>
      <c r="N207" s="57"/>
      <c r="R207" s="20">
        <f>H207*WTPinput-I207</f>
        <v>8975200.7790518664</v>
      </c>
      <c r="S207" s="11">
        <f>H207*WTPinput-J207</f>
        <v>8986102.1040782947</v>
      </c>
      <c r="T207" s="11"/>
      <c r="U207">
        <f>IF(R207&lt;0,1,0)</f>
        <v>0</v>
      </c>
      <c r="V207">
        <f>IF(R207&gt;0,1,0)</f>
        <v>1</v>
      </c>
      <c r="W207">
        <f>IF(S207&lt;0,1,0)</f>
        <v>0</v>
      </c>
      <c r="X207">
        <f>IF(S207&gt;0,1,0)</f>
        <v>1</v>
      </c>
    </row>
    <row r="208" spans="6:24" x14ac:dyDescent="0.3">
      <c r="F208" s="18">
        <f>I208/$J$1</f>
        <v>23679.970852008744</v>
      </c>
      <c r="G208">
        <v>198</v>
      </c>
      <c r="H208" s="19">
        <v>211.44591810146085</v>
      </c>
      <c r="I208" s="26">
        <v>313759.61378911586</v>
      </c>
      <c r="J208" s="19">
        <v>295358.30696260429</v>
      </c>
      <c r="K208" s="42">
        <f t="shared" si="12"/>
        <v>1483.8764285748023</v>
      </c>
      <c r="L208" s="49">
        <f t="shared" si="11"/>
        <v>-313759.61378911586</v>
      </c>
      <c r="M208" s="42">
        <f t="shared" si="13"/>
        <v>0</v>
      </c>
      <c r="N208" s="57"/>
      <c r="R208" s="20">
        <f>H208*WTPinput-I208</f>
        <v>4972388.3387474054</v>
      </c>
      <c r="S208" s="11">
        <f>H208*WTPinput-J208</f>
        <v>4990789.6455739168</v>
      </c>
      <c r="T208" s="11"/>
      <c r="U208">
        <f>IF(R208&lt;0,1,0)</f>
        <v>0</v>
      </c>
      <c r="V208">
        <f>IF(R208&gt;0,1,0)</f>
        <v>1</v>
      </c>
      <c r="W208">
        <f>IF(S208&lt;0,1,0)</f>
        <v>0</v>
      </c>
      <c r="X208">
        <f>IF(S208&gt;0,1,0)</f>
        <v>1</v>
      </c>
    </row>
    <row r="209" spans="6:24" x14ac:dyDescent="0.3">
      <c r="F209" s="18">
        <f>I209/$J$1</f>
        <v>27665.031134381537</v>
      </c>
      <c r="G209">
        <v>199</v>
      </c>
      <c r="H209" s="19">
        <v>606.59946925430995</v>
      </c>
      <c r="I209" s="26">
        <v>366561.66253055539</v>
      </c>
      <c r="J209" s="19">
        <v>342047.67218268884</v>
      </c>
      <c r="K209" s="42">
        <f t="shared" si="12"/>
        <v>604.28945475532316</v>
      </c>
      <c r="L209" s="49">
        <f t="shared" si="11"/>
        <v>-366561.66253055539</v>
      </c>
      <c r="M209" s="42">
        <f t="shared" si="13"/>
        <v>0</v>
      </c>
      <c r="N209" s="57"/>
      <c r="R209" s="20">
        <f>H209*WTPinput-I209</f>
        <v>14798425.068827193</v>
      </c>
      <c r="S209" s="11">
        <f>H209*WTPinput-J209</f>
        <v>14822939.059175061</v>
      </c>
      <c r="T209" s="11"/>
      <c r="U209">
        <f>IF(R209&lt;0,1,0)</f>
        <v>0</v>
      </c>
      <c r="V209">
        <f>IF(R209&gt;0,1,0)</f>
        <v>1</v>
      </c>
      <c r="W209">
        <f>IF(S209&lt;0,1,0)</f>
        <v>0</v>
      </c>
      <c r="X209">
        <f>IF(S209&gt;0,1,0)</f>
        <v>1</v>
      </c>
    </row>
    <row r="210" spans="6:24" x14ac:dyDescent="0.3">
      <c r="F210" s="18">
        <f>I210/$J$1</f>
        <v>52418.199766718542</v>
      </c>
      <c r="G210">
        <v>200</v>
      </c>
      <c r="H210" s="19">
        <v>186.29142101584875</v>
      </c>
      <c r="I210" s="26">
        <v>694541.14690902072</v>
      </c>
      <c r="J210" s="19">
        <v>681347.87071302603</v>
      </c>
      <c r="K210" s="42">
        <f t="shared" si="12"/>
        <v>3728.2508401174982</v>
      </c>
      <c r="L210" s="49">
        <f t="shared" si="11"/>
        <v>-694541.14690902072</v>
      </c>
      <c r="M210" s="42">
        <f t="shared" si="13"/>
        <v>0</v>
      </c>
      <c r="N210" s="57"/>
      <c r="R210" s="20">
        <f>H210*WTPinput-I210</f>
        <v>3962744.3784871977</v>
      </c>
      <c r="S210" s="11">
        <f>H210*WTPinput-J210</f>
        <v>3975937.6546831923</v>
      </c>
      <c r="T210" s="11"/>
      <c r="U210">
        <f>IF(R210&lt;0,1,0)</f>
        <v>0</v>
      </c>
      <c r="V210">
        <f>IF(R210&gt;0,1,0)</f>
        <v>1</v>
      </c>
      <c r="W210">
        <f>IF(S210&lt;0,1,0)</f>
        <v>0</v>
      </c>
      <c r="X210">
        <f>IF(S210&gt;0,1,0)</f>
        <v>1</v>
      </c>
    </row>
    <row r="211" spans="6:24" x14ac:dyDescent="0.3">
      <c r="F211" s="18">
        <f>I211/$J$1</f>
        <v>56985.303191510116</v>
      </c>
      <c r="G211">
        <v>201</v>
      </c>
      <c r="H211" s="19">
        <v>232.69681307802421</v>
      </c>
      <c r="I211" s="26">
        <v>755055.26728750905</v>
      </c>
      <c r="J211" s="19">
        <v>740642.27319288615</v>
      </c>
      <c r="K211" s="42">
        <f t="shared" si="12"/>
        <v>3244.8027856502526</v>
      </c>
      <c r="L211" s="49">
        <f t="shared" si="11"/>
        <v>-755055.26728750905</v>
      </c>
      <c r="M211" s="42">
        <f t="shared" si="13"/>
        <v>0</v>
      </c>
      <c r="N211" s="57"/>
      <c r="R211" s="20">
        <f>H211*WTPinput-I211</f>
        <v>5062365.0596630964</v>
      </c>
      <c r="S211" s="11">
        <f>H211*WTPinput-J211</f>
        <v>5076778.0537577188</v>
      </c>
      <c r="T211" s="11"/>
      <c r="U211">
        <f>IF(R211&lt;0,1,0)</f>
        <v>0</v>
      </c>
      <c r="V211">
        <f>IF(R211&gt;0,1,0)</f>
        <v>1</v>
      </c>
      <c r="W211">
        <f>IF(S211&lt;0,1,0)</f>
        <v>0</v>
      </c>
      <c r="X211">
        <f>IF(S211&gt;0,1,0)</f>
        <v>1</v>
      </c>
    </row>
    <row r="212" spans="6:24" x14ac:dyDescent="0.3">
      <c r="F212" s="18">
        <f>I212/$J$1</f>
        <v>35178.303787571669</v>
      </c>
      <c r="G212">
        <v>202</v>
      </c>
      <c r="H212" s="19">
        <v>374.995945704326</v>
      </c>
      <c r="I212" s="26">
        <v>466112.52518532466</v>
      </c>
      <c r="J212" s="19">
        <v>453822.65607635444</v>
      </c>
      <c r="K212" s="42">
        <f t="shared" si="12"/>
        <v>1242.980172251893</v>
      </c>
      <c r="L212" s="49">
        <f t="shared" si="11"/>
        <v>-466112.52518532466</v>
      </c>
      <c r="M212" s="42">
        <f t="shared" si="13"/>
        <v>0</v>
      </c>
      <c r="N212" s="57"/>
      <c r="R212" s="20">
        <f>H212*WTPinput-I212</f>
        <v>8908786.1174228266</v>
      </c>
      <c r="S212" s="11">
        <f>H212*WTPinput-J212</f>
        <v>8921075.9865317959</v>
      </c>
      <c r="T212" s="11"/>
      <c r="U212">
        <f>IF(R212&lt;0,1,0)</f>
        <v>0</v>
      </c>
      <c r="V212">
        <f>IF(R212&gt;0,1,0)</f>
        <v>1</v>
      </c>
      <c r="W212">
        <f>IF(S212&lt;0,1,0)</f>
        <v>0</v>
      </c>
      <c r="X212">
        <f>IF(S212&gt;0,1,0)</f>
        <v>1</v>
      </c>
    </row>
    <row r="213" spans="6:24" x14ac:dyDescent="0.3">
      <c r="F213" s="18">
        <f>I213/$J$1</f>
        <v>25764.310758517859</v>
      </c>
      <c r="G213">
        <v>203</v>
      </c>
      <c r="H213" s="19">
        <v>404.70396528316996</v>
      </c>
      <c r="I213" s="26">
        <v>341377.11755036161</v>
      </c>
      <c r="J213" s="19">
        <v>325037.18005471019</v>
      </c>
      <c r="K213" s="42">
        <f t="shared" si="12"/>
        <v>843.52303618152405</v>
      </c>
      <c r="L213" s="49">
        <f t="shared" si="11"/>
        <v>-341377.11755036161</v>
      </c>
      <c r="M213" s="42">
        <f t="shared" si="13"/>
        <v>0</v>
      </c>
      <c r="N213" s="57"/>
      <c r="R213" s="20">
        <f>H213*WTPinput-I213</f>
        <v>9776222.0145288873</v>
      </c>
      <c r="S213" s="11">
        <f>H213*WTPinput-J213</f>
        <v>9792561.9520245399</v>
      </c>
      <c r="T213" s="11"/>
      <c r="U213">
        <f>IF(R213&lt;0,1,0)</f>
        <v>0</v>
      </c>
      <c r="V213">
        <f>IF(R213&gt;0,1,0)</f>
        <v>1</v>
      </c>
      <c r="W213">
        <f>IF(S213&lt;0,1,0)</f>
        <v>0</v>
      </c>
      <c r="X213">
        <f>IF(S213&gt;0,1,0)</f>
        <v>1</v>
      </c>
    </row>
    <row r="214" spans="6:24" x14ac:dyDescent="0.3">
      <c r="F214" s="18">
        <f>I214/$J$1</f>
        <v>42792.796195721552</v>
      </c>
      <c r="G214">
        <v>204</v>
      </c>
      <c r="H214" s="19">
        <v>333.46413023267451</v>
      </c>
      <c r="I214" s="26">
        <v>567004.54959331057</v>
      </c>
      <c r="J214" s="19">
        <v>542642.64061676129</v>
      </c>
      <c r="K214" s="42">
        <f t="shared" si="12"/>
        <v>1700.3464486500641</v>
      </c>
      <c r="L214" s="49">
        <f t="shared" si="11"/>
        <v>-567004.54959331057</v>
      </c>
      <c r="M214" s="42">
        <f t="shared" si="13"/>
        <v>0</v>
      </c>
      <c r="N214" s="57"/>
      <c r="R214" s="20">
        <f>H214*WTPinput-I214</f>
        <v>7769598.7062235521</v>
      </c>
      <c r="S214" s="11">
        <f>H214*WTPinput-J214</f>
        <v>7793960.6152001014</v>
      </c>
      <c r="T214" s="11"/>
      <c r="U214">
        <f>IF(R214&lt;0,1,0)</f>
        <v>0</v>
      </c>
      <c r="V214">
        <f>IF(R214&gt;0,1,0)</f>
        <v>1</v>
      </c>
      <c r="W214">
        <f>IF(S214&lt;0,1,0)</f>
        <v>0</v>
      </c>
      <c r="X214">
        <f>IF(S214&gt;0,1,0)</f>
        <v>1</v>
      </c>
    </row>
    <row r="215" spans="6:24" x14ac:dyDescent="0.3">
      <c r="F215" s="18">
        <f>I215/$J$1</f>
        <v>50100.58385739784</v>
      </c>
      <c r="G215">
        <v>205</v>
      </c>
      <c r="H215" s="19">
        <v>497.60694888919534</v>
      </c>
      <c r="I215" s="26">
        <v>663832.73611052136</v>
      </c>
      <c r="J215" s="19">
        <v>654526.05905892362</v>
      </c>
      <c r="K215" s="42">
        <f t="shared" si="12"/>
        <v>1334.050373678243</v>
      </c>
      <c r="L215" s="49">
        <f t="shared" si="11"/>
        <v>-663832.73611052136</v>
      </c>
      <c r="M215" s="42">
        <f t="shared" si="13"/>
        <v>0</v>
      </c>
      <c r="N215" s="57"/>
      <c r="R215" s="20">
        <f>H215*WTPinput-I215</f>
        <v>11776340.986119362</v>
      </c>
      <c r="S215" s="11">
        <f>H215*WTPinput-J215</f>
        <v>11785647.66317096</v>
      </c>
      <c r="T215" s="11"/>
      <c r="U215">
        <f>IF(R215&lt;0,1,0)</f>
        <v>0</v>
      </c>
      <c r="V215">
        <f>IF(R215&gt;0,1,0)</f>
        <v>1</v>
      </c>
      <c r="W215">
        <f>IF(S215&lt;0,1,0)</f>
        <v>0</v>
      </c>
      <c r="X215">
        <f>IF(S215&gt;0,1,0)</f>
        <v>1</v>
      </c>
    </row>
    <row r="216" spans="6:24" x14ac:dyDescent="0.3">
      <c r="F216" s="18">
        <f>I216/$J$1</f>
        <v>47570.752104215993</v>
      </c>
      <c r="G216">
        <v>206</v>
      </c>
      <c r="H216" s="19">
        <v>238.52519557552841</v>
      </c>
      <c r="I216" s="26">
        <v>630312.46538086189</v>
      </c>
      <c r="J216" s="19">
        <v>618133.26299871958</v>
      </c>
      <c r="K216" s="42">
        <f t="shared" si="12"/>
        <v>2642.5403985520475</v>
      </c>
      <c r="L216" s="49">
        <f t="shared" si="11"/>
        <v>-630312.46538086189</v>
      </c>
      <c r="M216" s="42">
        <f t="shared" si="13"/>
        <v>0</v>
      </c>
      <c r="N216" s="57"/>
      <c r="R216" s="20">
        <f>H216*WTPinput-I216</f>
        <v>5332817.4240073487</v>
      </c>
      <c r="S216" s="11">
        <f>H216*WTPinput-J216</f>
        <v>5344996.6263894904</v>
      </c>
      <c r="T216" s="11"/>
      <c r="U216">
        <f>IF(R216&lt;0,1,0)</f>
        <v>0</v>
      </c>
      <c r="V216">
        <f>IF(R216&gt;0,1,0)</f>
        <v>1</v>
      </c>
      <c r="W216">
        <f>IF(S216&lt;0,1,0)</f>
        <v>0</v>
      </c>
      <c r="X216">
        <f>IF(S216&gt;0,1,0)</f>
        <v>1</v>
      </c>
    </row>
    <row r="217" spans="6:24" x14ac:dyDescent="0.3">
      <c r="F217" s="18">
        <f>I217/$J$1</f>
        <v>45429.202188871212</v>
      </c>
      <c r="G217">
        <v>207</v>
      </c>
      <c r="H217" s="19">
        <v>418.7392125580518</v>
      </c>
      <c r="I217" s="26">
        <v>601936.92900254356</v>
      </c>
      <c r="J217" s="19">
        <v>580420.1979115071</v>
      </c>
      <c r="K217" s="42">
        <f t="shared" si="12"/>
        <v>1437.4983544658937</v>
      </c>
      <c r="L217" s="49">
        <f t="shared" si="11"/>
        <v>-601936.92900254356</v>
      </c>
      <c r="M217" s="42">
        <f t="shared" si="13"/>
        <v>0</v>
      </c>
      <c r="N217" s="57"/>
      <c r="R217" s="20">
        <f>H217*WTPinput-I217</f>
        <v>9866543.384948751</v>
      </c>
      <c r="S217" s="11">
        <f>H217*WTPinput-J217</f>
        <v>9888060.1160397884</v>
      </c>
      <c r="T217" s="11"/>
      <c r="U217">
        <f>IF(R217&lt;0,1,0)</f>
        <v>0</v>
      </c>
      <c r="V217">
        <f>IF(R217&gt;0,1,0)</f>
        <v>1</v>
      </c>
      <c r="W217">
        <f>IF(S217&lt;0,1,0)</f>
        <v>0</v>
      </c>
      <c r="X217">
        <f>IF(S217&gt;0,1,0)</f>
        <v>1</v>
      </c>
    </row>
    <row r="218" spans="6:24" x14ac:dyDescent="0.3">
      <c r="F218" s="18">
        <f>I218/$J$1</f>
        <v>82789.214706449784</v>
      </c>
      <c r="G218">
        <v>208</v>
      </c>
      <c r="H218" s="19">
        <v>359.50153932386456</v>
      </c>
      <c r="I218" s="26">
        <v>1096957.0948604597</v>
      </c>
      <c r="J218" s="19">
        <v>1085914.3451246847</v>
      </c>
      <c r="K218" s="42">
        <f t="shared" si="12"/>
        <v>3051.3279495925681</v>
      </c>
      <c r="L218" s="49">
        <f t="shared" si="11"/>
        <v>-1096957.0948604597</v>
      </c>
      <c r="M218" s="42">
        <f t="shared" si="13"/>
        <v>0</v>
      </c>
      <c r="N218" s="57"/>
      <c r="R218" s="20">
        <f>H218*WTPinput-I218</f>
        <v>7890581.3882361548</v>
      </c>
      <c r="S218" s="11">
        <f>H218*WTPinput-J218</f>
        <v>7901624.1379719302</v>
      </c>
      <c r="T218" s="11"/>
      <c r="U218">
        <f>IF(R218&lt;0,1,0)</f>
        <v>0</v>
      </c>
      <c r="V218">
        <f>IF(R218&gt;0,1,0)</f>
        <v>1</v>
      </c>
      <c r="W218">
        <f>IF(S218&lt;0,1,0)</f>
        <v>0</v>
      </c>
      <c r="X218">
        <f>IF(S218&gt;0,1,0)</f>
        <v>1</v>
      </c>
    </row>
    <row r="219" spans="6:24" x14ac:dyDescent="0.3">
      <c r="F219" s="18">
        <f>I219/$J$1</f>
        <v>56854.904048710589</v>
      </c>
      <c r="G219">
        <v>209</v>
      </c>
      <c r="H219" s="19">
        <v>320.42828571882637</v>
      </c>
      <c r="I219" s="26">
        <v>753327.47864541528</v>
      </c>
      <c r="J219" s="19">
        <v>742149.39440501935</v>
      </c>
      <c r="K219" s="42">
        <f t="shared" si="12"/>
        <v>2351.0018067083347</v>
      </c>
      <c r="L219" s="49">
        <f t="shared" si="11"/>
        <v>-753327.47864541528</v>
      </c>
      <c r="M219" s="42">
        <f t="shared" si="13"/>
        <v>0</v>
      </c>
      <c r="N219" s="57"/>
      <c r="R219" s="20">
        <f>H219*WTPinput-I219</f>
        <v>7257379.6643252447</v>
      </c>
      <c r="S219" s="11">
        <f>H219*WTPinput-J219</f>
        <v>7268557.7485656403</v>
      </c>
      <c r="T219" s="11"/>
      <c r="U219">
        <f>IF(R219&lt;0,1,0)</f>
        <v>0</v>
      </c>
      <c r="V219">
        <f>IF(R219&gt;0,1,0)</f>
        <v>1</v>
      </c>
      <c r="W219">
        <f>IF(S219&lt;0,1,0)</f>
        <v>0</v>
      </c>
      <c r="X219">
        <f>IF(S219&gt;0,1,0)</f>
        <v>1</v>
      </c>
    </row>
    <row r="220" spans="6:24" x14ac:dyDescent="0.3">
      <c r="F220" s="18">
        <f>I220/$J$1</f>
        <v>74738.226878145637</v>
      </c>
      <c r="G220">
        <v>210</v>
      </c>
      <c r="H220" s="19">
        <v>311.37297577376739</v>
      </c>
      <c r="I220" s="26">
        <v>990281.50613542972</v>
      </c>
      <c r="J220" s="19">
        <v>978331.04705137794</v>
      </c>
      <c r="K220" s="42">
        <f t="shared" si="12"/>
        <v>3180.3707552801029</v>
      </c>
      <c r="L220" s="49">
        <f t="shared" si="11"/>
        <v>-990281.50613542972</v>
      </c>
      <c r="M220" s="42">
        <f t="shared" si="13"/>
        <v>0</v>
      </c>
      <c r="N220" s="57"/>
      <c r="R220" s="20">
        <f>H220*WTPinput-I220</f>
        <v>6794042.8882087544</v>
      </c>
      <c r="S220" s="11">
        <f>H220*WTPinput-J220</f>
        <v>6805993.347292807</v>
      </c>
      <c r="T220" s="11"/>
      <c r="U220">
        <f>IF(R220&lt;0,1,0)</f>
        <v>0</v>
      </c>
      <c r="V220">
        <f>IF(R220&gt;0,1,0)</f>
        <v>1</v>
      </c>
      <c r="W220">
        <f>IF(S220&lt;0,1,0)</f>
        <v>0</v>
      </c>
      <c r="X220">
        <f>IF(S220&gt;0,1,0)</f>
        <v>1</v>
      </c>
    </row>
    <row r="221" spans="6:24" x14ac:dyDescent="0.3">
      <c r="F221" s="18">
        <f>I221/$J$1</f>
        <v>48437.701487696148</v>
      </c>
      <c r="G221">
        <v>211</v>
      </c>
      <c r="H221" s="19">
        <v>283.90145693441264</v>
      </c>
      <c r="I221" s="26">
        <v>641799.54471197398</v>
      </c>
      <c r="J221" s="19">
        <v>629363.87872311031</v>
      </c>
      <c r="K221" s="42">
        <f t="shared" si="12"/>
        <v>2260.6419552832499</v>
      </c>
      <c r="L221" s="49">
        <f t="shared" si="11"/>
        <v>-641799.54471197398</v>
      </c>
      <c r="M221" s="42">
        <f t="shared" si="13"/>
        <v>0</v>
      </c>
      <c r="N221" s="57"/>
      <c r="R221" s="20">
        <f>H221*WTPinput-I221</f>
        <v>6455736.8786483426</v>
      </c>
      <c r="S221" s="11">
        <f>H221*WTPinput-J221</f>
        <v>6468172.544637206</v>
      </c>
      <c r="T221" s="11"/>
      <c r="U221">
        <f>IF(R221&lt;0,1,0)</f>
        <v>0</v>
      </c>
      <c r="V221">
        <f>IF(R221&gt;0,1,0)</f>
        <v>1</v>
      </c>
      <c r="W221">
        <f>IF(S221&lt;0,1,0)</f>
        <v>0</v>
      </c>
      <c r="X221">
        <f>IF(S221&gt;0,1,0)</f>
        <v>1</v>
      </c>
    </row>
    <row r="222" spans="6:24" x14ac:dyDescent="0.3">
      <c r="F222" s="18">
        <f>I222/$J$1</f>
        <v>34701.373403424514</v>
      </c>
      <c r="G222">
        <v>212</v>
      </c>
      <c r="H222" s="19">
        <v>188.74383618828688</v>
      </c>
      <c r="I222" s="26">
        <v>459793.19759537483</v>
      </c>
      <c r="J222" s="19">
        <v>444769.56435831747</v>
      </c>
      <c r="K222" s="42">
        <f t="shared" si="12"/>
        <v>2436.0700030314888</v>
      </c>
      <c r="L222" s="49">
        <f t="shared" si="11"/>
        <v>-459793.19759537483</v>
      </c>
      <c r="M222" s="42">
        <f t="shared" si="13"/>
        <v>0</v>
      </c>
      <c r="N222" s="57"/>
      <c r="R222" s="20">
        <f>H222*WTPinput-I222</f>
        <v>4258802.7071117973</v>
      </c>
      <c r="S222" s="11">
        <f>H222*WTPinput-J222</f>
        <v>4273826.3403488547</v>
      </c>
      <c r="T222" s="11"/>
      <c r="U222">
        <f>IF(R222&lt;0,1,0)</f>
        <v>0</v>
      </c>
      <c r="V222">
        <f>IF(R222&gt;0,1,0)</f>
        <v>1</v>
      </c>
      <c r="W222">
        <f>IF(S222&lt;0,1,0)</f>
        <v>0</v>
      </c>
      <c r="X222">
        <f>IF(S222&gt;0,1,0)</f>
        <v>1</v>
      </c>
    </row>
    <row r="223" spans="6:24" x14ac:dyDescent="0.3">
      <c r="F223" s="18">
        <f>I223/$J$1</f>
        <v>54272.215185406567</v>
      </c>
      <c r="G223">
        <v>213</v>
      </c>
      <c r="H223" s="19">
        <v>184.27893821983344</v>
      </c>
      <c r="I223" s="26">
        <v>719106.85120663699</v>
      </c>
      <c r="J223" s="19">
        <v>694882.06517290813</v>
      </c>
      <c r="K223" s="42">
        <f t="shared" si="12"/>
        <v>3902.2736844119795</v>
      </c>
      <c r="L223" s="49">
        <f t="shared" si="11"/>
        <v>-719106.85120663699</v>
      </c>
      <c r="M223" s="42">
        <f t="shared" si="13"/>
        <v>0</v>
      </c>
      <c r="N223" s="57"/>
      <c r="R223" s="20">
        <f>H223*WTPinput-I223</f>
        <v>3887866.6042891992</v>
      </c>
      <c r="S223" s="11">
        <f>H223*WTPinput-J223</f>
        <v>3912091.3903229283</v>
      </c>
      <c r="T223" s="11"/>
      <c r="U223">
        <f>IF(R223&lt;0,1,0)</f>
        <v>0</v>
      </c>
      <c r="V223">
        <f>IF(R223&gt;0,1,0)</f>
        <v>1</v>
      </c>
      <c r="W223">
        <f>IF(S223&lt;0,1,0)</f>
        <v>0</v>
      </c>
      <c r="X223">
        <f>IF(S223&gt;0,1,0)</f>
        <v>1</v>
      </c>
    </row>
    <row r="224" spans="6:24" x14ac:dyDescent="0.3">
      <c r="F224" s="18">
        <f>I224/$J$1</f>
        <v>34058.253690170939</v>
      </c>
      <c r="G224">
        <v>214</v>
      </c>
      <c r="H224" s="19">
        <v>394.45746366478852</v>
      </c>
      <c r="I224" s="26">
        <v>451271.86139476491</v>
      </c>
      <c r="J224" s="19">
        <v>435233.19220463198</v>
      </c>
      <c r="K224" s="42">
        <f t="shared" si="12"/>
        <v>1144.0317473071254</v>
      </c>
      <c r="L224" s="49">
        <f t="shared" si="11"/>
        <v>-451271.86139476491</v>
      </c>
      <c r="M224" s="42">
        <f t="shared" si="13"/>
        <v>0</v>
      </c>
      <c r="N224" s="57"/>
      <c r="R224" s="20">
        <f>H224*WTPinput-I224</f>
        <v>9410164.7302249484</v>
      </c>
      <c r="S224" s="11">
        <f>H224*WTPinput-J224</f>
        <v>9426203.3994150814</v>
      </c>
      <c r="T224" s="11"/>
      <c r="U224">
        <f>IF(R224&lt;0,1,0)</f>
        <v>0</v>
      </c>
      <c r="V224">
        <f>IF(R224&gt;0,1,0)</f>
        <v>1</v>
      </c>
      <c r="W224">
        <f>IF(S224&lt;0,1,0)</f>
        <v>0</v>
      </c>
      <c r="X224">
        <f>IF(S224&gt;0,1,0)</f>
        <v>1</v>
      </c>
    </row>
    <row r="225" spans="6:24" x14ac:dyDescent="0.3">
      <c r="F225" s="18">
        <f>I225/$J$1</f>
        <v>59385.269724353486</v>
      </c>
      <c r="G225">
        <v>215</v>
      </c>
      <c r="H225" s="19">
        <v>106.33564155793465</v>
      </c>
      <c r="I225" s="26">
        <v>786854.82384768373</v>
      </c>
      <c r="J225" s="19">
        <v>768664.28322591493</v>
      </c>
      <c r="K225" s="42">
        <f t="shared" si="12"/>
        <v>7399.7279963650108</v>
      </c>
      <c r="L225" s="49">
        <f t="shared" si="11"/>
        <v>-786854.82384768373</v>
      </c>
      <c r="M225" s="42">
        <f t="shared" si="13"/>
        <v>0</v>
      </c>
      <c r="N225" s="57"/>
      <c r="R225" s="20">
        <f>H225*WTPinput-I225</f>
        <v>1871536.2151006828</v>
      </c>
      <c r="S225" s="11">
        <f>H225*WTPinput-J225</f>
        <v>1889726.7557224515</v>
      </c>
      <c r="T225" s="11"/>
      <c r="U225">
        <f>IF(R225&lt;0,1,0)</f>
        <v>0</v>
      </c>
      <c r="V225">
        <f>IF(R225&gt;0,1,0)</f>
        <v>1</v>
      </c>
      <c r="W225">
        <f>IF(S225&lt;0,1,0)</f>
        <v>0</v>
      </c>
      <c r="X225">
        <f>IF(S225&gt;0,1,0)</f>
        <v>1</v>
      </c>
    </row>
    <row r="226" spans="6:24" x14ac:dyDescent="0.3">
      <c r="F226" s="18">
        <f>I226/$J$1</f>
        <v>33314.983360281141</v>
      </c>
      <c r="G226">
        <v>216</v>
      </c>
      <c r="H226" s="19">
        <v>265.1560550578688</v>
      </c>
      <c r="I226" s="26">
        <v>441423.5295237251</v>
      </c>
      <c r="J226" s="19">
        <v>421245.94513397606</v>
      </c>
      <c r="K226" s="42">
        <f t="shared" si="12"/>
        <v>1664.7688072874178</v>
      </c>
      <c r="L226" s="49">
        <f t="shared" si="11"/>
        <v>-441423.5295237251</v>
      </c>
      <c r="M226" s="42">
        <f t="shared" si="13"/>
        <v>0</v>
      </c>
      <c r="N226" s="57"/>
      <c r="R226" s="20">
        <f>H226*WTPinput-I226</f>
        <v>6187477.8469229955</v>
      </c>
      <c r="S226" s="11">
        <f>H226*WTPinput-J226</f>
        <v>6207655.4313127445</v>
      </c>
      <c r="T226" s="11"/>
      <c r="U226">
        <f>IF(R226&lt;0,1,0)</f>
        <v>0</v>
      </c>
      <c r="V226">
        <f>IF(R226&gt;0,1,0)</f>
        <v>1</v>
      </c>
      <c r="W226">
        <f>IF(S226&lt;0,1,0)</f>
        <v>0</v>
      </c>
      <c r="X226">
        <f>IF(S226&gt;0,1,0)</f>
        <v>1</v>
      </c>
    </row>
    <row r="227" spans="6:24" x14ac:dyDescent="0.3">
      <c r="F227" s="18">
        <f>I227/$J$1</f>
        <v>62680.596515740326</v>
      </c>
      <c r="G227">
        <v>217</v>
      </c>
      <c r="H227" s="19">
        <v>328.37750677651638</v>
      </c>
      <c r="I227" s="26">
        <v>830517.90383355937</v>
      </c>
      <c r="J227" s="19">
        <v>811469.57155109046</v>
      </c>
      <c r="K227" s="42">
        <f t="shared" si="12"/>
        <v>2529.1558852074004</v>
      </c>
      <c r="L227" s="49">
        <f t="shared" si="11"/>
        <v>-830517.90383355937</v>
      </c>
      <c r="M227" s="42">
        <f t="shared" si="13"/>
        <v>0</v>
      </c>
      <c r="N227" s="57"/>
      <c r="R227" s="20">
        <f>H227*WTPinput-I227</f>
        <v>7378919.7655793503</v>
      </c>
      <c r="S227" s="11">
        <f>H227*WTPinput-J227</f>
        <v>7397968.0978618199</v>
      </c>
      <c r="T227" s="11"/>
      <c r="U227">
        <f>IF(R227&lt;0,1,0)</f>
        <v>0</v>
      </c>
      <c r="V227">
        <f>IF(R227&gt;0,1,0)</f>
        <v>1</v>
      </c>
      <c r="W227">
        <f>IF(S227&lt;0,1,0)</f>
        <v>0</v>
      </c>
      <c r="X227">
        <f>IF(S227&gt;0,1,0)</f>
        <v>1</v>
      </c>
    </row>
    <row r="228" spans="6:24" x14ac:dyDescent="0.3">
      <c r="F228" s="18">
        <f>I228/$J$1</f>
        <v>37354.673192224196</v>
      </c>
      <c r="G228">
        <v>218</v>
      </c>
      <c r="H228" s="19">
        <v>225.60742472092352</v>
      </c>
      <c r="I228" s="26">
        <v>494949.41979697061</v>
      </c>
      <c r="J228" s="19">
        <v>483244.12738269265</v>
      </c>
      <c r="K228" s="42">
        <f t="shared" si="12"/>
        <v>2193.8525312685219</v>
      </c>
      <c r="L228" s="49">
        <f t="shared" si="11"/>
        <v>-494949.41979697061</v>
      </c>
      <c r="M228" s="42">
        <f t="shared" si="13"/>
        <v>0</v>
      </c>
      <c r="N228" s="57"/>
      <c r="R228" s="20">
        <f>H228*WTPinput-I228</f>
        <v>5145236.1982261175</v>
      </c>
      <c r="S228" s="11">
        <f>H228*WTPinput-J228</f>
        <v>5156941.4906403953</v>
      </c>
      <c r="T228" s="11"/>
      <c r="U228">
        <f>IF(R228&lt;0,1,0)</f>
        <v>0</v>
      </c>
      <c r="V228">
        <f>IF(R228&gt;0,1,0)</f>
        <v>1</v>
      </c>
      <c r="W228">
        <f>IF(S228&lt;0,1,0)</f>
        <v>0</v>
      </c>
      <c r="X228">
        <f>IF(S228&gt;0,1,0)</f>
        <v>1</v>
      </c>
    </row>
    <row r="229" spans="6:24" x14ac:dyDescent="0.3">
      <c r="F229" s="18">
        <f>I229/$J$1</f>
        <v>50576.275630460463</v>
      </c>
      <c r="G229">
        <v>219</v>
      </c>
      <c r="H229" s="19">
        <v>260.31761900589663</v>
      </c>
      <c r="I229" s="26">
        <v>670135.65210360114</v>
      </c>
      <c r="J229" s="19">
        <v>650082.05295414536</v>
      </c>
      <c r="K229" s="42">
        <f t="shared" si="12"/>
        <v>2574.3000211154413</v>
      </c>
      <c r="L229" s="49">
        <f t="shared" si="11"/>
        <v>-670135.65210360114</v>
      </c>
      <c r="M229" s="42">
        <f t="shared" si="13"/>
        <v>0</v>
      </c>
      <c r="N229" s="57"/>
      <c r="R229" s="20">
        <f>H229*WTPinput-I229</f>
        <v>5837804.8230438149</v>
      </c>
      <c r="S229" s="11">
        <f>H229*WTPinput-J229</f>
        <v>5857858.4221932702</v>
      </c>
      <c r="T229" s="11"/>
      <c r="U229">
        <f>IF(R229&lt;0,1,0)</f>
        <v>0</v>
      </c>
      <c r="V229">
        <f>IF(R229&gt;0,1,0)</f>
        <v>1</v>
      </c>
      <c r="W229">
        <f>IF(S229&lt;0,1,0)</f>
        <v>0</v>
      </c>
      <c r="X229">
        <f>IF(S229&gt;0,1,0)</f>
        <v>1</v>
      </c>
    </row>
    <row r="230" spans="6:24" x14ac:dyDescent="0.3">
      <c r="F230" s="18">
        <f>I230/$J$1</f>
        <v>50691.508432991854</v>
      </c>
      <c r="G230">
        <v>220</v>
      </c>
      <c r="H230" s="19">
        <v>348.47231841147732</v>
      </c>
      <c r="I230" s="26">
        <v>671662.48673714208</v>
      </c>
      <c r="J230" s="19">
        <v>654596.66871872998</v>
      </c>
      <c r="K230" s="42">
        <f t="shared" si="12"/>
        <v>1927.4486128451692</v>
      </c>
      <c r="L230" s="49">
        <f t="shared" si="11"/>
        <v>-671662.48673714208</v>
      </c>
      <c r="M230" s="42">
        <f t="shared" si="13"/>
        <v>0</v>
      </c>
      <c r="N230" s="57"/>
      <c r="R230" s="20">
        <f>H230*WTPinput-I230</f>
        <v>8040145.4735497897</v>
      </c>
      <c r="S230" s="11">
        <f>H230*WTPinput-J230</f>
        <v>8057211.291568202</v>
      </c>
      <c r="T230" s="11"/>
      <c r="U230">
        <f>IF(R230&lt;0,1,0)</f>
        <v>0</v>
      </c>
      <c r="V230">
        <f>IF(R230&gt;0,1,0)</f>
        <v>1</v>
      </c>
      <c r="W230">
        <f>IF(S230&lt;0,1,0)</f>
        <v>0</v>
      </c>
      <c r="X230">
        <f>IF(S230&gt;0,1,0)</f>
        <v>1</v>
      </c>
    </row>
    <row r="231" spans="6:24" x14ac:dyDescent="0.3">
      <c r="F231" s="18">
        <f>I231/$J$1</f>
        <v>46915.27289630616</v>
      </c>
      <c r="G231">
        <v>221</v>
      </c>
      <c r="H231" s="19">
        <v>215.97364149141686</v>
      </c>
      <c r="I231" s="26">
        <v>621627.3658760566</v>
      </c>
      <c r="J231" s="19">
        <v>599470.61540441622</v>
      </c>
      <c r="K231" s="42">
        <f t="shared" si="12"/>
        <v>2878.255705573039</v>
      </c>
      <c r="L231" s="49">
        <f t="shared" si="11"/>
        <v>-621627.3658760566</v>
      </c>
      <c r="M231" s="42">
        <f t="shared" si="13"/>
        <v>0</v>
      </c>
      <c r="N231" s="57"/>
      <c r="R231" s="20">
        <f>H231*WTPinput-I231</f>
        <v>4777713.6714093648</v>
      </c>
      <c r="S231" s="11">
        <f>H231*WTPinput-J231</f>
        <v>4799870.4218810052</v>
      </c>
      <c r="T231" s="11"/>
      <c r="U231">
        <f>IF(R231&lt;0,1,0)</f>
        <v>0</v>
      </c>
      <c r="V231">
        <f>IF(R231&gt;0,1,0)</f>
        <v>1</v>
      </c>
      <c r="W231">
        <f>IF(S231&lt;0,1,0)</f>
        <v>0</v>
      </c>
      <c r="X231">
        <f>IF(S231&gt;0,1,0)</f>
        <v>1</v>
      </c>
    </row>
    <row r="232" spans="6:24" x14ac:dyDescent="0.3">
      <c r="F232" s="18">
        <f>I232/$J$1</f>
        <v>31284.875760204286</v>
      </c>
      <c r="G232">
        <v>222</v>
      </c>
      <c r="H232" s="19">
        <v>374.6556827020795</v>
      </c>
      <c r="I232" s="26">
        <v>414524.60382270679</v>
      </c>
      <c r="J232" s="19">
        <v>399687.40224501293</v>
      </c>
      <c r="K232" s="42">
        <f t="shared" si="12"/>
        <v>1106.4148309004308</v>
      </c>
      <c r="L232" s="49">
        <f t="shared" si="11"/>
        <v>-414524.60382270679</v>
      </c>
      <c r="M232" s="42">
        <f t="shared" si="13"/>
        <v>0</v>
      </c>
      <c r="N232" s="57"/>
      <c r="R232" s="20">
        <f>H232*WTPinput-I232</f>
        <v>8951867.463729281</v>
      </c>
      <c r="S232" s="11">
        <f>H232*WTPinput-J232</f>
        <v>8966704.6653069742</v>
      </c>
      <c r="T232" s="11"/>
      <c r="U232">
        <f>IF(R232&lt;0,1,0)</f>
        <v>0</v>
      </c>
      <c r="V232">
        <f>IF(R232&gt;0,1,0)</f>
        <v>1</v>
      </c>
      <c r="W232">
        <f>IF(S232&lt;0,1,0)</f>
        <v>0</v>
      </c>
      <c r="X232">
        <f>IF(S232&gt;0,1,0)</f>
        <v>1</v>
      </c>
    </row>
    <row r="233" spans="6:24" x14ac:dyDescent="0.3">
      <c r="F233" s="18">
        <f>I233/$J$1</f>
        <v>50624.679358304689</v>
      </c>
      <c r="G233">
        <v>223</v>
      </c>
      <c r="H233" s="19">
        <v>402.41490835114382</v>
      </c>
      <c r="I233" s="26">
        <v>670777.00149753713</v>
      </c>
      <c r="J233" s="19">
        <v>656641.26094306505</v>
      </c>
      <c r="K233" s="42">
        <f t="shared" si="12"/>
        <v>1666.8791030779178</v>
      </c>
      <c r="L233" s="49">
        <f t="shared" si="11"/>
        <v>-670777.00149753713</v>
      </c>
      <c r="M233" s="42">
        <f t="shared" si="13"/>
        <v>0</v>
      </c>
      <c r="N233" s="57"/>
      <c r="R233" s="20">
        <f>H233*WTPinput-I233</f>
        <v>9389595.7072810587</v>
      </c>
      <c r="S233" s="11">
        <f>H233*WTPinput-J233</f>
        <v>9403731.4478355311</v>
      </c>
      <c r="T233" s="11"/>
      <c r="U233">
        <f>IF(R233&lt;0,1,0)</f>
        <v>0</v>
      </c>
      <c r="V233">
        <f>IF(R233&gt;0,1,0)</f>
        <v>1</v>
      </c>
      <c r="W233">
        <f>IF(S233&lt;0,1,0)</f>
        <v>0</v>
      </c>
      <c r="X233">
        <f>IF(S233&gt;0,1,0)</f>
        <v>1</v>
      </c>
    </row>
    <row r="234" spans="6:24" x14ac:dyDescent="0.3">
      <c r="F234" s="18">
        <f>I234/$J$1</f>
        <v>44424.999920114438</v>
      </c>
      <c r="G234">
        <v>224</v>
      </c>
      <c r="H234" s="19">
        <v>418.47430364869069</v>
      </c>
      <c r="I234" s="26">
        <v>588631.24894151627</v>
      </c>
      <c r="J234" s="19">
        <v>575561.29345496069</v>
      </c>
      <c r="K234" s="42">
        <f t="shared" si="12"/>
        <v>1406.6126493531904</v>
      </c>
      <c r="L234" s="49">
        <f t="shared" si="11"/>
        <v>-588631.24894151627</v>
      </c>
      <c r="M234" s="42">
        <f t="shared" si="13"/>
        <v>0</v>
      </c>
      <c r="N234" s="57"/>
      <c r="R234" s="20">
        <f>H234*WTPinput-I234</f>
        <v>9873226.3422757518</v>
      </c>
      <c r="S234" s="11">
        <f>H234*WTPinput-J234</f>
        <v>9886296.2977623083</v>
      </c>
      <c r="T234" s="11"/>
      <c r="U234">
        <f>IF(R234&lt;0,1,0)</f>
        <v>0</v>
      </c>
      <c r="V234">
        <f>IF(R234&gt;0,1,0)</f>
        <v>1</v>
      </c>
      <c r="W234">
        <f>IF(S234&lt;0,1,0)</f>
        <v>0</v>
      </c>
      <c r="X234">
        <f>IF(S234&gt;0,1,0)</f>
        <v>1</v>
      </c>
    </row>
    <row r="235" spans="6:24" x14ac:dyDescent="0.3">
      <c r="F235" s="18">
        <f>I235/$J$1</f>
        <v>50540.229613058582</v>
      </c>
      <c r="G235">
        <v>225</v>
      </c>
      <c r="H235" s="19">
        <v>565.08391308638966</v>
      </c>
      <c r="I235" s="26">
        <v>669658.04237302626</v>
      </c>
      <c r="J235" s="19">
        <v>646312.06096019503</v>
      </c>
      <c r="K235" s="42">
        <f t="shared" si="12"/>
        <v>1185.0594696909188</v>
      </c>
      <c r="L235" s="49">
        <f t="shared" si="11"/>
        <v>-669658.04237302626</v>
      </c>
      <c r="M235" s="42">
        <f t="shared" si="13"/>
        <v>0</v>
      </c>
      <c r="N235" s="57"/>
      <c r="R235" s="20">
        <f>H235*WTPinput-I235</f>
        <v>13457439.784786716</v>
      </c>
      <c r="S235" s="11">
        <f>H235*WTPinput-J235</f>
        <v>13480785.766199548</v>
      </c>
      <c r="T235" s="11"/>
      <c r="U235">
        <f>IF(R235&lt;0,1,0)</f>
        <v>0</v>
      </c>
      <c r="V235">
        <f>IF(R235&gt;0,1,0)</f>
        <v>1</v>
      </c>
      <c r="W235">
        <f>IF(S235&lt;0,1,0)</f>
        <v>0</v>
      </c>
      <c r="X235">
        <f>IF(S235&gt;0,1,0)</f>
        <v>1</v>
      </c>
    </row>
    <row r="236" spans="6:24" x14ac:dyDescent="0.3">
      <c r="F236" s="18">
        <f>I236/$J$1</f>
        <v>78045.782059931516</v>
      </c>
      <c r="G236">
        <v>226</v>
      </c>
      <c r="H236" s="19">
        <v>251.70953115975863</v>
      </c>
      <c r="I236" s="26">
        <v>1034106.6122940927</v>
      </c>
      <c r="J236" s="19">
        <v>1009278.5916308907</v>
      </c>
      <c r="K236" s="42">
        <f t="shared" si="12"/>
        <v>4108.3331550037774</v>
      </c>
      <c r="L236" s="49">
        <f t="shared" si="11"/>
        <v>-1034106.6122940927</v>
      </c>
      <c r="M236" s="42">
        <f t="shared" si="13"/>
        <v>0</v>
      </c>
      <c r="N236" s="57"/>
      <c r="R236" s="20">
        <f>H236*WTPinput-I236</f>
        <v>5258631.6666998733</v>
      </c>
      <c r="S236" s="11">
        <f>H236*WTPinput-J236</f>
        <v>5283459.6873630751</v>
      </c>
      <c r="T236" s="11"/>
      <c r="U236">
        <f>IF(R236&lt;0,1,0)</f>
        <v>0</v>
      </c>
      <c r="V236">
        <f>IF(R236&gt;0,1,0)</f>
        <v>1</v>
      </c>
      <c r="W236">
        <f>IF(S236&lt;0,1,0)</f>
        <v>0</v>
      </c>
      <c r="X236">
        <f>IF(S236&gt;0,1,0)</f>
        <v>1</v>
      </c>
    </row>
    <row r="237" spans="6:24" x14ac:dyDescent="0.3">
      <c r="F237" s="18">
        <f>I237/$J$1</f>
        <v>52824.979260943015</v>
      </c>
      <c r="G237">
        <v>227</v>
      </c>
      <c r="H237" s="19">
        <v>237.73083781246169</v>
      </c>
      <c r="I237" s="26">
        <v>699930.97520749492</v>
      </c>
      <c r="J237" s="19">
        <v>684340.69245649886</v>
      </c>
      <c r="K237" s="42">
        <f t="shared" si="12"/>
        <v>2944.2161633218498</v>
      </c>
      <c r="L237" s="49">
        <f t="shared" si="11"/>
        <v>-699930.97520749492</v>
      </c>
      <c r="M237" s="42">
        <f t="shared" si="13"/>
        <v>0</v>
      </c>
      <c r="N237" s="57"/>
      <c r="R237" s="20">
        <f>H237*WTPinput-I237</f>
        <v>5243339.970104048</v>
      </c>
      <c r="S237" s="11">
        <f>H237*WTPinput-J237</f>
        <v>5258930.2528550439</v>
      </c>
      <c r="T237" s="11"/>
      <c r="U237">
        <f>IF(R237&lt;0,1,0)</f>
        <v>0</v>
      </c>
      <c r="V237">
        <f>IF(R237&gt;0,1,0)</f>
        <v>1</v>
      </c>
      <c r="W237">
        <f>IF(S237&lt;0,1,0)</f>
        <v>0</v>
      </c>
      <c r="X237">
        <f>IF(S237&gt;0,1,0)</f>
        <v>1</v>
      </c>
    </row>
    <row r="238" spans="6:24" x14ac:dyDescent="0.3">
      <c r="F238" s="18">
        <f>I238/$J$1</f>
        <v>31801.625091062568</v>
      </c>
      <c r="G238">
        <v>228</v>
      </c>
      <c r="H238" s="19">
        <v>281.55507990627302</v>
      </c>
      <c r="I238" s="26">
        <v>421371.53245657904</v>
      </c>
      <c r="J238" s="19">
        <v>411219.85891467147</v>
      </c>
      <c r="K238" s="42">
        <f t="shared" si="12"/>
        <v>1496.5865030630937</v>
      </c>
      <c r="L238" s="49">
        <f t="shared" si="11"/>
        <v>-421371.53245657904</v>
      </c>
      <c r="M238" s="42">
        <f t="shared" si="13"/>
        <v>0</v>
      </c>
      <c r="N238" s="57"/>
      <c r="R238" s="20">
        <f>H238*WTPinput-I238</f>
        <v>6617505.4652002472</v>
      </c>
      <c r="S238" s="11">
        <f>H238*WTPinput-J238</f>
        <v>6627657.1387421545</v>
      </c>
      <c r="T238" s="11"/>
      <c r="U238">
        <f>IF(R238&lt;0,1,0)</f>
        <v>0</v>
      </c>
      <c r="V238">
        <f>IF(R238&gt;0,1,0)</f>
        <v>1</v>
      </c>
      <c r="W238">
        <f>IF(S238&lt;0,1,0)</f>
        <v>0</v>
      </c>
      <c r="X238">
        <f>IF(S238&gt;0,1,0)</f>
        <v>1</v>
      </c>
    </row>
    <row r="239" spans="6:24" x14ac:dyDescent="0.3">
      <c r="F239" s="18">
        <f>I239/$J$1</f>
        <v>51001.336562025492</v>
      </c>
      <c r="G239">
        <v>229</v>
      </c>
      <c r="H239" s="19">
        <v>299.07704371508589</v>
      </c>
      <c r="I239" s="26">
        <v>675767.70944683778</v>
      </c>
      <c r="J239" s="19">
        <v>659188.73170339176</v>
      </c>
      <c r="K239" s="42">
        <f t="shared" si="12"/>
        <v>2259.5104627642509</v>
      </c>
      <c r="L239" s="49">
        <f t="shared" si="11"/>
        <v>-675767.70944683778</v>
      </c>
      <c r="M239" s="42">
        <f t="shared" si="13"/>
        <v>0</v>
      </c>
      <c r="N239" s="57"/>
      <c r="R239" s="20">
        <f>H239*WTPinput-I239</f>
        <v>6801158.3834303096</v>
      </c>
      <c r="S239" s="11">
        <f>H239*WTPinput-J239</f>
        <v>6817737.3611737564</v>
      </c>
      <c r="T239" s="11"/>
      <c r="U239">
        <f>IF(R239&lt;0,1,0)</f>
        <v>0</v>
      </c>
      <c r="V239">
        <f>IF(R239&gt;0,1,0)</f>
        <v>1</v>
      </c>
      <c r="W239">
        <f>IF(S239&lt;0,1,0)</f>
        <v>0</v>
      </c>
      <c r="X239">
        <f>IF(S239&gt;0,1,0)</f>
        <v>1</v>
      </c>
    </row>
    <row r="240" spans="6:24" x14ac:dyDescent="0.3">
      <c r="F240" s="18">
        <f>I240/$J$1</f>
        <v>45705.994954784997</v>
      </c>
      <c r="G240">
        <v>230</v>
      </c>
      <c r="H240" s="19">
        <v>350.27851386140537</v>
      </c>
      <c r="I240" s="26">
        <v>605604.43315090123</v>
      </c>
      <c r="J240" s="19">
        <v>592057.22982158023</v>
      </c>
      <c r="K240" s="42">
        <f t="shared" si="12"/>
        <v>1728.9225835602369</v>
      </c>
      <c r="L240" s="49">
        <f t="shared" si="11"/>
        <v>-605604.43315090123</v>
      </c>
      <c r="M240" s="42">
        <f t="shared" si="13"/>
        <v>0</v>
      </c>
      <c r="N240" s="57"/>
      <c r="R240" s="20">
        <f>H240*WTPinput-I240</f>
        <v>8151358.4133842336</v>
      </c>
      <c r="S240" s="11">
        <f>H240*WTPinput-J240</f>
        <v>8164905.6167135546</v>
      </c>
      <c r="T240" s="11"/>
      <c r="U240">
        <f>IF(R240&lt;0,1,0)</f>
        <v>0</v>
      </c>
      <c r="V240">
        <f>IF(R240&gt;0,1,0)</f>
        <v>1</v>
      </c>
      <c r="W240">
        <f>IF(S240&lt;0,1,0)</f>
        <v>0</v>
      </c>
      <c r="X240">
        <f>IF(S240&gt;0,1,0)</f>
        <v>1</v>
      </c>
    </row>
    <row r="241" spans="6:24" x14ac:dyDescent="0.3">
      <c r="F241" s="18">
        <f>I241/$J$1</f>
        <v>51419.513670189466</v>
      </c>
      <c r="G241">
        <v>231</v>
      </c>
      <c r="H241" s="19">
        <v>329.7308505644105</v>
      </c>
      <c r="I241" s="26">
        <v>681308.5561300104</v>
      </c>
      <c r="J241" s="19">
        <v>670646.94127186143</v>
      </c>
      <c r="K241" s="42">
        <f t="shared" si="12"/>
        <v>2066.2566301084457</v>
      </c>
      <c r="L241" s="49">
        <f t="shared" si="11"/>
        <v>-681308.5561300104</v>
      </c>
      <c r="M241" s="42">
        <f t="shared" si="13"/>
        <v>0</v>
      </c>
      <c r="N241" s="57"/>
      <c r="R241" s="20">
        <f>H241*WTPinput-I241</f>
        <v>7561962.7079802519</v>
      </c>
      <c r="S241" s="11">
        <f>H241*WTPinput-J241</f>
        <v>7572624.3228384014</v>
      </c>
      <c r="T241" s="11"/>
      <c r="U241">
        <f>IF(R241&lt;0,1,0)</f>
        <v>0</v>
      </c>
      <c r="V241">
        <f>IF(R241&gt;0,1,0)</f>
        <v>1</v>
      </c>
      <c r="W241">
        <f>IF(S241&lt;0,1,0)</f>
        <v>0</v>
      </c>
      <c r="X241">
        <f>IF(S241&gt;0,1,0)</f>
        <v>1</v>
      </c>
    </row>
    <row r="242" spans="6:24" x14ac:dyDescent="0.3">
      <c r="F242" s="18">
        <f>I242/$J$1</f>
        <v>38803.068125405291</v>
      </c>
      <c r="G242">
        <v>232</v>
      </c>
      <c r="H242" s="19">
        <v>275.02982359725502</v>
      </c>
      <c r="I242" s="26">
        <v>514140.65266162006</v>
      </c>
      <c r="J242" s="19">
        <v>495595.55966398882</v>
      </c>
      <c r="K242" s="42">
        <f t="shared" si="12"/>
        <v>1869.3996379625773</v>
      </c>
      <c r="L242" s="49">
        <f t="shared" si="11"/>
        <v>-514140.65266162006</v>
      </c>
      <c r="M242" s="42">
        <f t="shared" si="13"/>
        <v>0</v>
      </c>
      <c r="N242" s="57"/>
      <c r="R242" s="20">
        <f>H242*WTPinput-I242</f>
        <v>6361604.9372697556</v>
      </c>
      <c r="S242" s="11">
        <f>H242*WTPinput-J242</f>
        <v>6380150.0302673867</v>
      </c>
      <c r="T242" s="11"/>
      <c r="U242">
        <f>IF(R242&lt;0,1,0)</f>
        <v>0</v>
      </c>
      <c r="V242">
        <f>IF(R242&gt;0,1,0)</f>
        <v>1</v>
      </c>
      <c r="W242">
        <f>IF(S242&lt;0,1,0)</f>
        <v>0</v>
      </c>
      <c r="X242">
        <f>IF(S242&gt;0,1,0)</f>
        <v>1</v>
      </c>
    </row>
    <row r="243" spans="6:24" x14ac:dyDescent="0.3">
      <c r="F243" s="18">
        <f>I243/$J$1</f>
        <v>44443.730570614025</v>
      </c>
      <c r="G243">
        <v>233</v>
      </c>
      <c r="H243" s="19">
        <v>309.52402621037982</v>
      </c>
      <c r="I243" s="26">
        <v>588879.43006063579</v>
      </c>
      <c r="J243" s="19">
        <v>578636.1187968438</v>
      </c>
      <c r="K243" s="42">
        <f t="shared" si="12"/>
        <v>1902.5322113779348</v>
      </c>
      <c r="L243" s="49">
        <f t="shared" si="11"/>
        <v>-588879.43006063579</v>
      </c>
      <c r="M243" s="42">
        <f t="shared" si="13"/>
        <v>0</v>
      </c>
      <c r="N243" s="57"/>
      <c r="R243" s="20">
        <f>H243*WTPinput-I243</f>
        <v>7149221.2251988593</v>
      </c>
      <c r="S243" s="11">
        <f>H243*WTPinput-J243</f>
        <v>7159464.5364626516</v>
      </c>
      <c r="T243" s="11"/>
      <c r="U243">
        <f>IF(R243&lt;0,1,0)</f>
        <v>0</v>
      </c>
      <c r="V243">
        <f>IF(R243&gt;0,1,0)</f>
        <v>1</v>
      </c>
      <c r="W243">
        <f>IF(S243&lt;0,1,0)</f>
        <v>0</v>
      </c>
      <c r="X243">
        <f>IF(S243&gt;0,1,0)</f>
        <v>1</v>
      </c>
    </row>
    <row r="244" spans="6:24" x14ac:dyDescent="0.3">
      <c r="F244" s="18">
        <f>I244/$J$1</f>
        <v>43486.427078484303</v>
      </c>
      <c r="G244">
        <v>234</v>
      </c>
      <c r="H244" s="19">
        <v>365.88191792758516</v>
      </c>
      <c r="I244" s="26">
        <v>576195.15878991701</v>
      </c>
      <c r="J244" s="19">
        <v>558794.31789473107</v>
      </c>
      <c r="K244" s="42">
        <f t="shared" si="12"/>
        <v>1574.8117918851533</v>
      </c>
      <c r="L244" s="49">
        <f t="shared" si="11"/>
        <v>-576195.15878991701</v>
      </c>
      <c r="M244" s="42">
        <f t="shared" si="13"/>
        <v>0</v>
      </c>
      <c r="N244" s="57"/>
      <c r="R244" s="20">
        <f>H244*WTPinput-I244</f>
        <v>8570852.7893997114</v>
      </c>
      <c r="S244" s="11">
        <f>H244*WTPinput-J244</f>
        <v>8588253.6302948985</v>
      </c>
      <c r="T244" s="11"/>
      <c r="U244">
        <f>IF(R244&lt;0,1,0)</f>
        <v>0</v>
      </c>
      <c r="V244">
        <f>IF(R244&gt;0,1,0)</f>
        <v>1</v>
      </c>
      <c r="W244">
        <f>IF(S244&lt;0,1,0)</f>
        <v>0</v>
      </c>
      <c r="X244">
        <f>IF(S244&gt;0,1,0)</f>
        <v>1</v>
      </c>
    </row>
    <row r="245" spans="6:24" x14ac:dyDescent="0.3">
      <c r="F245" s="18">
        <f>I245/$J$1</f>
        <v>70916.908048486279</v>
      </c>
      <c r="G245">
        <v>235</v>
      </c>
      <c r="H245" s="19">
        <v>199.29145596089074</v>
      </c>
      <c r="I245" s="26">
        <v>939649.03164244327</v>
      </c>
      <c r="J245" s="19">
        <v>920264.78759379289</v>
      </c>
      <c r="K245" s="42">
        <f t="shared" si="12"/>
        <v>4714.9489029115302</v>
      </c>
      <c r="L245" s="49">
        <f t="shared" si="11"/>
        <v>-939649.03164244327</v>
      </c>
      <c r="M245" s="42">
        <f t="shared" si="13"/>
        <v>0</v>
      </c>
      <c r="N245" s="57"/>
      <c r="R245" s="20">
        <f>H245*WTPinput-I245</f>
        <v>4042637.3673798246</v>
      </c>
      <c r="S245" s="11">
        <f>H245*WTPinput-J245</f>
        <v>4062021.611428475</v>
      </c>
      <c r="T245" s="11"/>
      <c r="U245">
        <f>IF(R245&lt;0,1,0)</f>
        <v>0</v>
      </c>
      <c r="V245">
        <f>IF(R245&gt;0,1,0)</f>
        <v>1</v>
      </c>
      <c r="W245">
        <f>IF(S245&lt;0,1,0)</f>
        <v>0</v>
      </c>
      <c r="X245">
        <f>IF(S245&gt;0,1,0)</f>
        <v>1</v>
      </c>
    </row>
    <row r="246" spans="6:24" x14ac:dyDescent="0.3">
      <c r="F246" s="18">
        <f>I246/$J$1</f>
        <v>41711.401224509078</v>
      </c>
      <c r="G246">
        <v>236</v>
      </c>
      <c r="H246" s="19">
        <v>258.22761600557169</v>
      </c>
      <c r="I246" s="26">
        <v>552676.06622474524</v>
      </c>
      <c r="J246" s="19">
        <v>537754.88709228206</v>
      </c>
      <c r="K246" s="42">
        <f t="shared" si="12"/>
        <v>2140.2670820955896</v>
      </c>
      <c r="L246" s="49">
        <f t="shared" si="11"/>
        <v>-552676.06622474524</v>
      </c>
      <c r="M246" s="42">
        <f t="shared" si="13"/>
        <v>0</v>
      </c>
      <c r="N246" s="57"/>
      <c r="R246" s="20">
        <f>H246*WTPinput-I246</f>
        <v>5903014.3339145472</v>
      </c>
      <c r="S246" s="11">
        <f>H246*WTPinput-J246</f>
        <v>5917935.5130470106</v>
      </c>
      <c r="T246" s="11"/>
      <c r="U246">
        <f>IF(R246&lt;0,1,0)</f>
        <v>0</v>
      </c>
      <c r="V246">
        <f>IF(R246&gt;0,1,0)</f>
        <v>1</v>
      </c>
      <c r="W246">
        <f>IF(S246&lt;0,1,0)</f>
        <v>0</v>
      </c>
      <c r="X246">
        <f>IF(S246&gt;0,1,0)</f>
        <v>1</v>
      </c>
    </row>
    <row r="247" spans="6:24" x14ac:dyDescent="0.3">
      <c r="F247" s="18">
        <f>I247/$J$1</f>
        <v>40758.713002638338</v>
      </c>
      <c r="G247">
        <v>237</v>
      </c>
      <c r="H247" s="19">
        <v>419.17954718541296</v>
      </c>
      <c r="I247" s="26">
        <v>540052.94728495798</v>
      </c>
      <c r="J247" s="19">
        <v>507987.04570367746</v>
      </c>
      <c r="K247" s="42">
        <f t="shared" si="12"/>
        <v>1288.3571035637383</v>
      </c>
      <c r="L247" s="49">
        <f t="shared" si="11"/>
        <v>-540052.94728495798</v>
      </c>
      <c r="M247" s="42">
        <f t="shared" si="13"/>
        <v>0</v>
      </c>
      <c r="N247" s="57"/>
      <c r="R247" s="20">
        <f>H247*WTPinput-I247</f>
        <v>9939435.7323503662</v>
      </c>
      <c r="S247" s="11">
        <f>H247*WTPinput-J247</f>
        <v>9971501.6339316461</v>
      </c>
      <c r="T247" s="11"/>
      <c r="U247">
        <f>IF(R247&lt;0,1,0)</f>
        <v>0</v>
      </c>
      <c r="V247">
        <f>IF(R247&gt;0,1,0)</f>
        <v>1</v>
      </c>
      <c r="W247">
        <f>IF(S247&lt;0,1,0)</f>
        <v>0</v>
      </c>
      <c r="X247">
        <f>IF(S247&gt;0,1,0)</f>
        <v>1</v>
      </c>
    </row>
    <row r="248" spans="6:24" x14ac:dyDescent="0.3">
      <c r="F248" s="18">
        <f>I248/$J$1</f>
        <v>51308.697831029116</v>
      </c>
      <c r="G248">
        <v>238</v>
      </c>
      <c r="H248" s="19">
        <v>409.91722896263673</v>
      </c>
      <c r="I248" s="26">
        <v>679840.24626113579</v>
      </c>
      <c r="J248" s="19">
        <v>665739.93235800439</v>
      </c>
      <c r="K248" s="42">
        <f t="shared" si="12"/>
        <v>1658.4817573576595</v>
      </c>
      <c r="L248" s="49">
        <f t="shared" si="11"/>
        <v>-679840.24626113579</v>
      </c>
      <c r="M248" s="42">
        <f t="shared" si="13"/>
        <v>0</v>
      </c>
      <c r="N248" s="57"/>
      <c r="R248" s="20">
        <f>H248*WTPinput-I248</f>
        <v>9568090.4778047819</v>
      </c>
      <c r="S248" s="11">
        <f>H248*WTPinput-J248</f>
        <v>9582190.7917079143</v>
      </c>
      <c r="T248" s="11"/>
      <c r="U248">
        <f>IF(R248&lt;0,1,0)</f>
        <v>0</v>
      </c>
      <c r="V248">
        <f>IF(R248&gt;0,1,0)</f>
        <v>1</v>
      </c>
      <c r="W248">
        <f>IF(S248&lt;0,1,0)</f>
        <v>0</v>
      </c>
      <c r="X248">
        <f>IF(S248&gt;0,1,0)</f>
        <v>1</v>
      </c>
    </row>
    <row r="249" spans="6:24" x14ac:dyDescent="0.3">
      <c r="F249" s="18">
        <f>I249/$J$1</f>
        <v>45260.124578379036</v>
      </c>
      <c r="G249">
        <v>239</v>
      </c>
      <c r="H249" s="19">
        <v>277.22774085991841</v>
      </c>
      <c r="I249" s="26">
        <v>599696.65066352219</v>
      </c>
      <c r="J249" s="19">
        <v>588706.01869654341</v>
      </c>
      <c r="K249" s="42">
        <f t="shared" si="12"/>
        <v>2163.1913487566362</v>
      </c>
      <c r="L249" s="49">
        <f t="shared" si="11"/>
        <v>-599696.65066352219</v>
      </c>
      <c r="M249" s="42">
        <f t="shared" si="13"/>
        <v>0</v>
      </c>
      <c r="N249" s="57"/>
      <c r="R249" s="20">
        <f>H249*WTPinput-I249</f>
        <v>6330996.8708344381</v>
      </c>
      <c r="S249" s="11">
        <f>H249*WTPinput-J249</f>
        <v>6341987.5028014164</v>
      </c>
      <c r="T249" s="11"/>
      <c r="U249">
        <f>IF(R249&lt;0,1,0)</f>
        <v>0</v>
      </c>
      <c r="V249">
        <f>IF(R249&gt;0,1,0)</f>
        <v>1</v>
      </c>
      <c r="W249">
        <f>IF(S249&lt;0,1,0)</f>
        <v>0</v>
      </c>
      <c r="X249">
        <f>IF(S249&gt;0,1,0)</f>
        <v>1</v>
      </c>
    </row>
    <row r="250" spans="6:24" x14ac:dyDescent="0.3">
      <c r="F250" s="18">
        <f>I250/$J$1</f>
        <v>80612.754493369779</v>
      </c>
      <c r="G250">
        <v>240</v>
      </c>
      <c r="H250" s="19">
        <v>370.35546306267133</v>
      </c>
      <c r="I250" s="26">
        <v>1068118.9970371495</v>
      </c>
      <c r="J250" s="19">
        <v>1056170.8319058286</v>
      </c>
      <c r="K250" s="42">
        <f t="shared" si="12"/>
        <v>2884.037373728177</v>
      </c>
      <c r="L250" s="49">
        <f t="shared" si="11"/>
        <v>-1068118.9970371495</v>
      </c>
      <c r="M250" s="42">
        <f t="shared" si="13"/>
        <v>0</v>
      </c>
      <c r="N250" s="57"/>
      <c r="R250" s="20">
        <f>H250*WTPinput-I250</f>
        <v>8190767.5795296337</v>
      </c>
      <c r="S250" s="11">
        <f>H250*WTPinput-J250</f>
        <v>8202715.7446609549</v>
      </c>
      <c r="T250" s="11"/>
      <c r="U250">
        <f>IF(R250&lt;0,1,0)</f>
        <v>0</v>
      </c>
      <c r="V250">
        <f>IF(R250&gt;0,1,0)</f>
        <v>1</v>
      </c>
      <c r="W250">
        <f>IF(S250&lt;0,1,0)</f>
        <v>0</v>
      </c>
      <c r="X250">
        <f>IF(S250&gt;0,1,0)</f>
        <v>1</v>
      </c>
    </row>
    <row r="251" spans="6:24" x14ac:dyDescent="0.3">
      <c r="F251" s="18">
        <f>I251/$J$1</f>
        <v>36602.56343425098</v>
      </c>
      <c r="G251">
        <v>241</v>
      </c>
      <c r="H251" s="19">
        <v>325.90316269339382</v>
      </c>
      <c r="I251" s="26">
        <v>484983.96550382552</v>
      </c>
      <c r="J251" s="19">
        <v>467756.95470777684</v>
      </c>
      <c r="K251" s="42">
        <f t="shared" si="12"/>
        <v>1488.122918156806</v>
      </c>
      <c r="L251" s="49">
        <f t="shared" si="11"/>
        <v>-484983.96550382552</v>
      </c>
      <c r="M251" s="42">
        <f t="shared" si="13"/>
        <v>0</v>
      </c>
      <c r="N251" s="57"/>
      <c r="R251" s="20">
        <f>H251*WTPinput-I251</f>
        <v>7662595.1018310199</v>
      </c>
      <c r="S251" s="11">
        <f>H251*WTPinput-J251</f>
        <v>7679822.1126270685</v>
      </c>
      <c r="T251" s="11"/>
      <c r="U251">
        <f>IF(R251&lt;0,1,0)</f>
        <v>0</v>
      </c>
      <c r="V251">
        <f>IF(R251&gt;0,1,0)</f>
        <v>1</v>
      </c>
      <c r="W251">
        <f>IF(S251&lt;0,1,0)</f>
        <v>0</v>
      </c>
      <c r="X251">
        <f>IF(S251&gt;0,1,0)</f>
        <v>1</v>
      </c>
    </row>
    <row r="252" spans="6:24" x14ac:dyDescent="0.3">
      <c r="F252" s="18">
        <f>I252/$J$1</f>
        <v>46705.717330622239</v>
      </c>
      <c r="G252">
        <v>242</v>
      </c>
      <c r="H252" s="19">
        <v>277.76142645791151</v>
      </c>
      <c r="I252" s="26">
        <v>618850.75463074469</v>
      </c>
      <c r="J252" s="19">
        <v>605763.28481013491</v>
      </c>
      <c r="K252" s="42">
        <f t="shared" si="12"/>
        <v>2227.9938669760454</v>
      </c>
      <c r="L252" s="49">
        <f t="shared" si="11"/>
        <v>-618850.75463074469</v>
      </c>
      <c r="M252" s="42">
        <f t="shared" si="13"/>
        <v>0</v>
      </c>
      <c r="N252" s="57"/>
      <c r="R252" s="20">
        <f>H252*WTPinput-I252</f>
        <v>6325184.9068170432</v>
      </c>
      <c r="S252" s="11">
        <f>H252*WTPinput-J252</f>
        <v>6338272.3766376525</v>
      </c>
      <c r="T252" s="11"/>
      <c r="U252">
        <f>IF(R252&lt;0,1,0)</f>
        <v>0</v>
      </c>
      <c r="V252">
        <f>IF(R252&gt;0,1,0)</f>
        <v>1</v>
      </c>
      <c r="W252">
        <f>IF(S252&lt;0,1,0)</f>
        <v>0</v>
      </c>
      <c r="X252">
        <f>IF(S252&gt;0,1,0)</f>
        <v>1</v>
      </c>
    </row>
    <row r="253" spans="6:24" x14ac:dyDescent="0.3">
      <c r="F253" s="18">
        <f>I253/$J$1</f>
        <v>30083.776675931367</v>
      </c>
      <c r="G253">
        <v>243</v>
      </c>
      <c r="H253" s="19">
        <v>113.75634413875014</v>
      </c>
      <c r="I253" s="26">
        <v>398610.04095609061</v>
      </c>
      <c r="J253" s="19">
        <v>379247.42660318478</v>
      </c>
      <c r="K253" s="42">
        <f t="shared" si="12"/>
        <v>3504.0686651278156</v>
      </c>
      <c r="L253" s="49">
        <f t="shared" si="11"/>
        <v>-398610.04095609061</v>
      </c>
      <c r="M253" s="42">
        <f t="shared" si="13"/>
        <v>0</v>
      </c>
      <c r="N253" s="57"/>
      <c r="R253" s="20">
        <f>H253*WTPinput-I253</f>
        <v>2445298.5625126627</v>
      </c>
      <c r="S253" s="11">
        <f>H253*WTPinput-J253</f>
        <v>2464661.1768655684</v>
      </c>
      <c r="T253" s="11"/>
      <c r="U253">
        <f>IF(R253&lt;0,1,0)</f>
        <v>0</v>
      </c>
      <c r="V253">
        <f>IF(R253&gt;0,1,0)</f>
        <v>1</v>
      </c>
      <c r="W253">
        <f>IF(S253&lt;0,1,0)</f>
        <v>0</v>
      </c>
      <c r="X253">
        <f>IF(S253&gt;0,1,0)</f>
        <v>1</v>
      </c>
    </row>
    <row r="254" spans="6:24" x14ac:dyDescent="0.3">
      <c r="F254" s="18">
        <f>I254/$J$1</f>
        <v>42196.235882034183</v>
      </c>
      <c r="G254">
        <v>244</v>
      </c>
      <c r="H254" s="19">
        <v>278.7107736824255</v>
      </c>
      <c r="I254" s="26">
        <v>559100.12543695292</v>
      </c>
      <c r="J254" s="19">
        <v>549780.49986703251</v>
      </c>
      <c r="K254" s="42">
        <f t="shared" si="12"/>
        <v>2006.0226522639364</v>
      </c>
      <c r="L254" s="49">
        <f t="shared" si="11"/>
        <v>-559100.12543695292</v>
      </c>
      <c r="M254" s="42">
        <f t="shared" si="13"/>
        <v>0</v>
      </c>
      <c r="N254" s="57"/>
      <c r="R254" s="20">
        <f>H254*WTPinput-I254</f>
        <v>6408669.2166236844</v>
      </c>
      <c r="S254" s="11">
        <f>H254*WTPinput-J254</f>
        <v>6417988.8421936054</v>
      </c>
      <c r="T254" s="11"/>
      <c r="U254">
        <f>IF(R254&lt;0,1,0)</f>
        <v>0</v>
      </c>
      <c r="V254">
        <f>IF(R254&gt;0,1,0)</f>
        <v>1</v>
      </c>
      <c r="W254">
        <f>IF(S254&lt;0,1,0)</f>
        <v>0</v>
      </c>
      <c r="X254">
        <f>IF(S254&gt;0,1,0)</f>
        <v>1</v>
      </c>
    </row>
    <row r="255" spans="6:24" x14ac:dyDescent="0.3">
      <c r="F255" s="18">
        <f>I255/$J$1</f>
        <v>45091.804232578288</v>
      </c>
      <c r="G255">
        <v>245</v>
      </c>
      <c r="H255" s="19">
        <v>202.98975970551146</v>
      </c>
      <c r="I255" s="26">
        <v>597466.40608166228</v>
      </c>
      <c r="J255" s="19">
        <v>575545.44639796694</v>
      </c>
      <c r="K255" s="42">
        <f t="shared" si="12"/>
        <v>2943.3327422449292</v>
      </c>
      <c r="L255" s="49">
        <f t="shared" si="11"/>
        <v>-597466.40608166228</v>
      </c>
      <c r="M255" s="42">
        <f t="shared" si="13"/>
        <v>0</v>
      </c>
      <c r="N255" s="57"/>
      <c r="R255" s="20">
        <f>H255*WTPinput-I255</f>
        <v>4477277.5865561236</v>
      </c>
      <c r="S255" s="11">
        <f>H255*WTPinput-J255</f>
        <v>4499198.5462398194</v>
      </c>
      <c r="T255" s="11"/>
      <c r="U255">
        <f>IF(R255&lt;0,1,0)</f>
        <v>0</v>
      </c>
      <c r="V255">
        <f>IF(R255&gt;0,1,0)</f>
        <v>1</v>
      </c>
      <c r="W255">
        <f>IF(S255&lt;0,1,0)</f>
        <v>0</v>
      </c>
      <c r="X255">
        <f>IF(S255&gt;0,1,0)</f>
        <v>1</v>
      </c>
    </row>
    <row r="256" spans="6:24" x14ac:dyDescent="0.3">
      <c r="F256" s="18">
        <f>I256/$J$1</f>
        <v>45885.768415283819</v>
      </c>
      <c r="G256">
        <v>246</v>
      </c>
      <c r="H256" s="19">
        <v>346.66235977053293</v>
      </c>
      <c r="I256" s="26">
        <v>607986.43150251056</v>
      </c>
      <c r="J256" s="19">
        <v>595337.07246538554</v>
      </c>
      <c r="K256" s="42">
        <f t="shared" si="12"/>
        <v>1753.8288030605818</v>
      </c>
      <c r="L256" s="49">
        <f t="shared" si="11"/>
        <v>-607986.43150251056</v>
      </c>
      <c r="M256" s="42">
        <f t="shared" si="13"/>
        <v>0</v>
      </c>
      <c r="N256" s="57"/>
      <c r="R256" s="20">
        <f>H256*WTPinput-I256</f>
        <v>8058572.5627608122</v>
      </c>
      <c r="S256" s="11">
        <f>H256*WTPinput-J256</f>
        <v>8071221.9217979377</v>
      </c>
      <c r="T256" s="11"/>
      <c r="U256">
        <f>IF(R256&lt;0,1,0)</f>
        <v>0</v>
      </c>
      <c r="V256">
        <f>IF(R256&gt;0,1,0)</f>
        <v>1</v>
      </c>
      <c r="W256">
        <f>IF(S256&lt;0,1,0)</f>
        <v>0</v>
      </c>
      <c r="X256">
        <f>IF(S256&gt;0,1,0)</f>
        <v>1</v>
      </c>
    </row>
    <row r="257" spans="6:24" x14ac:dyDescent="0.3">
      <c r="F257" s="18">
        <f>I257/$J$1</f>
        <v>45996.721594142931</v>
      </c>
      <c r="G257">
        <v>247</v>
      </c>
      <c r="H257" s="19">
        <v>310.815204469538</v>
      </c>
      <c r="I257" s="26">
        <v>609456.56112239382</v>
      </c>
      <c r="J257" s="19">
        <v>593730.43676540838</v>
      </c>
      <c r="K257" s="42">
        <f t="shared" si="12"/>
        <v>1960.8325215703039</v>
      </c>
      <c r="L257" s="49">
        <f t="shared" si="11"/>
        <v>-609456.56112239382</v>
      </c>
      <c r="M257" s="42">
        <f t="shared" si="13"/>
        <v>0</v>
      </c>
      <c r="N257" s="57"/>
      <c r="R257" s="20">
        <f>H257*WTPinput-I257</f>
        <v>7160923.5506160557</v>
      </c>
      <c r="S257" s="11">
        <f>H257*WTPinput-J257</f>
        <v>7176649.6749730418</v>
      </c>
      <c r="T257" s="11"/>
      <c r="U257">
        <f>IF(R257&lt;0,1,0)</f>
        <v>0</v>
      </c>
      <c r="V257">
        <f>IF(R257&gt;0,1,0)</f>
        <v>1</v>
      </c>
      <c r="W257">
        <f>IF(S257&lt;0,1,0)</f>
        <v>0</v>
      </c>
      <c r="X257">
        <f>IF(S257&gt;0,1,0)</f>
        <v>1</v>
      </c>
    </row>
    <row r="258" spans="6:24" x14ac:dyDescent="0.3">
      <c r="F258" s="18">
        <f>I258/$J$1</f>
        <v>41517.100104442718</v>
      </c>
      <c r="G258">
        <v>248</v>
      </c>
      <c r="H258" s="19">
        <v>398.99047344917562</v>
      </c>
      <c r="I258" s="26">
        <v>550101.57638386602</v>
      </c>
      <c r="J258" s="19">
        <v>536458.18267528049</v>
      </c>
      <c r="K258" s="42">
        <f t="shared" si="12"/>
        <v>1378.7336114277909</v>
      </c>
      <c r="L258" s="49">
        <f t="shared" si="11"/>
        <v>-550101.57638386602</v>
      </c>
      <c r="M258" s="42">
        <f t="shared" si="13"/>
        <v>0</v>
      </c>
      <c r="N258" s="57"/>
      <c r="R258" s="20">
        <f>H258*WTPinput-I258</f>
        <v>9424660.259845525</v>
      </c>
      <c r="S258" s="11">
        <f>H258*WTPinput-J258</f>
        <v>9438303.6535541117</v>
      </c>
      <c r="T258" s="11"/>
      <c r="U258">
        <f>IF(R258&lt;0,1,0)</f>
        <v>0</v>
      </c>
      <c r="V258">
        <f>IF(R258&gt;0,1,0)</f>
        <v>1</v>
      </c>
      <c r="W258">
        <f>IF(S258&lt;0,1,0)</f>
        <v>0</v>
      </c>
      <c r="X258">
        <f>IF(S258&gt;0,1,0)</f>
        <v>1</v>
      </c>
    </row>
    <row r="259" spans="6:24" x14ac:dyDescent="0.3">
      <c r="F259" s="18">
        <f>I259/$J$1</f>
        <v>50417.108330309828</v>
      </c>
      <c r="G259">
        <v>249</v>
      </c>
      <c r="H259" s="19">
        <v>215.12711986028626</v>
      </c>
      <c r="I259" s="26">
        <v>668026.68537660525</v>
      </c>
      <c r="J259" s="19">
        <v>651384.05921684101</v>
      </c>
      <c r="K259" s="42">
        <f t="shared" si="12"/>
        <v>3105.2648583333121</v>
      </c>
      <c r="L259" s="49">
        <f t="shared" si="11"/>
        <v>-668026.68537660525</v>
      </c>
      <c r="M259" s="42">
        <f t="shared" si="13"/>
        <v>0</v>
      </c>
      <c r="N259" s="57"/>
      <c r="R259" s="20">
        <f>H259*WTPinput-I259</f>
        <v>4710151.3111305516</v>
      </c>
      <c r="S259" s="11">
        <f>H259*WTPinput-J259</f>
        <v>4726793.9372903155</v>
      </c>
      <c r="T259" s="11"/>
      <c r="U259">
        <f>IF(R259&lt;0,1,0)</f>
        <v>0</v>
      </c>
      <c r="V259">
        <f>IF(R259&gt;0,1,0)</f>
        <v>1</v>
      </c>
      <c r="W259">
        <f>IF(S259&lt;0,1,0)</f>
        <v>0</v>
      </c>
      <c r="X259">
        <f>IF(S259&gt;0,1,0)</f>
        <v>1</v>
      </c>
    </row>
    <row r="260" spans="6:24" x14ac:dyDescent="0.3">
      <c r="F260" s="18">
        <f>I260/$J$1</f>
        <v>52554.517029816183</v>
      </c>
      <c r="G260">
        <v>250</v>
      </c>
      <c r="H260" s="19">
        <v>260.20239740347824</v>
      </c>
      <c r="I260" s="26">
        <v>696347.35064506438</v>
      </c>
      <c r="J260" s="19">
        <v>683844.83951529139</v>
      </c>
      <c r="K260" s="42">
        <f t="shared" si="12"/>
        <v>2676.1757677631449</v>
      </c>
      <c r="L260" s="49">
        <f t="shared" si="11"/>
        <v>-696347.35064506438</v>
      </c>
      <c r="M260" s="42">
        <f t="shared" si="13"/>
        <v>0</v>
      </c>
      <c r="N260" s="57"/>
      <c r="R260" s="20">
        <f>H260*WTPinput-I260</f>
        <v>5808712.5844418919</v>
      </c>
      <c r="S260" s="11">
        <f>H260*WTPinput-J260</f>
        <v>5821215.0955716651</v>
      </c>
      <c r="T260" s="11"/>
      <c r="U260">
        <f>IF(R260&lt;0,1,0)</f>
        <v>0</v>
      </c>
      <c r="V260">
        <f>IF(R260&gt;0,1,0)</f>
        <v>1</v>
      </c>
      <c r="W260">
        <f>IF(S260&lt;0,1,0)</f>
        <v>0</v>
      </c>
      <c r="X260">
        <f>IF(S260&gt;0,1,0)</f>
        <v>1</v>
      </c>
    </row>
    <row r="261" spans="6:24" x14ac:dyDescent="0.3">
      <c r="F261" s="18">
        <f>I261/$J$1</f>
        <v>37297.16971960722</v>
      </c>
      <c r="G261">
        <v>251</v>
      </c>
      <c r="H261" s="19">
        <v>314.00601445504799</v>
      </c>
      <c r="I261" s="26">
        <v>494187.49878479564</v>
      </c>
      <c r="J261" s="19">
        <v>480980.76359912124</v>
      </c>
      <c r="K261" s="42">
        <f t="shared" si="12"/>
        <v>1573.8153921747312</v>
      </c>
      <c r="L261" s="49">
        <f t="shared" si="11"/>
        <v>-494187.49878479564</v>
      </c>
      <c r="M261" s="42">
        <f t="shared" si="13"/>
        <v>0</v>
      </c>
      <c r="N261" s="57"/>
      <c r="R261" s="20">
        <f>H261*WTPinput-I261</f>
        <v>7355962.8625914045</v>
      </c>
      <c r="S261" s="11">
        <f>H261*WTPinput-J261</f>
        <v>7369169.5977770789</v>
      </c>
      <c r="T261" s="11"/>
      <c r="U261">
        <f>IF(R261&lt;0,1,0)</f>
        <v>0</v>
      </c>
      <c r="V261">
        <f>IF(R261&gt;0,1,0)</f>
        <v>1</v>
      </c>
      <c r="W261">
        <f>IF(S261&lt;0,1,0)</f>
        <v>0</v>
      </c>
      <c r="X261">
        <f>IF(S261&gt;0,1,0)</f>
        <v>1</v>
      </c>
    </row>
    <row r="262" spans="6:24" x14ac:dyDescent="0.3">
      <c r="F262" s="18">
        <f>I262/$J$1</f>
        <v>26717.904622031241</v>
      </c>
      <c r="G262">
        <v>252</v>
      </c>
      <c r="H262" s="19">
        <v>237.13660300241281</v>
      </c>
      <c r="I262" s="26">
        <v>354012.23624191392</v>
      </c>
      <c r="J262" s="19">
        <v>343714.8161920826</v>
      </c>
      <c r="K262" s="42">
        <f t="shared" si="12"/>
        <v>1492.8620540217148</v>
      </c>
      <c r="L262" s="49">
        <f t="shared" si="11"/>
        <v>-354012.23624191392</v>
      </c>
      <c r="M262" s="42">
        <f t="shared" si="13"/>
        <v>0</v>
      </c>
      <c r="N262" s="57"/>
      <c r="R262" s="20">
        <f>H262*WTPinput-I262</f>
        <v>5574402.8388184058</v>
      </c>
      <c r="S262" s="11">
        <f>H262*WTPinput-J262</f>
        <v>5584700.258868238</v>
      </c>
      <c r="T262" s="11"/>
      <c r="U262">
        <f>IF(R262&lt;0,1,0)</f>
        <v>0</v>
      </c>
      <c r="V262">
        <f>IF(R262&gt;0,1,0)</f>
        <v>1</v>
      </c>
      <c r="W262">
        <f>IF(S262&lt;0,1,0)</f>
        <v>0</v>
      </c>
      <c r="X262">
        <f>IF(S262&gt;0,1,0)</f>
        <v>1</v>
      </c>
    </row>
    <row r="263" spans="6:24" x14ac:dyDescent="0.3">
      <c r="F263" s="18">
        <f>I263/$J$1</f>
        <v>45615.144532179249</v>
      </c>
      <c r="G263">
        <v>253</v>
      </c>
      <c r="H263" s="19">
        <v>236.50465292373883</v>
      </c>
      <c r="I263" s="26">
        <v>604400.66505137505</v>
      </c>
      <c r="J263" s="19">
        <v>583889.76812010829</v>
      </c>
      <c r="K263" s="42">
        <f t="shared" si="12"/>
        <v>2555.5550708182668</v>
      </c>
      <c r="L263" s="49">
        <f t="shared" si="11"/>
        <v>-604400.66505137505</v>
      </c>
      <c r="M263" s="42">
        <f t="shared" si="13"/>
        <v>0</v>
      </c>
      <c r="N263" s="57"/>
      <c r="R263" s="20">
        <f>H263*WTPinput-I263</f>
        <v>5308215.6580420956</v>
      </c>
      <c r="S263" s="11">
        <f>H263*WTPinput-J263</f>
        <v>5328726.5549733629</v>
      </c>
      <c r="T263" s="11"/>
      <c r="U263">
        <f>IF(R263&lt;0,1,0)</f>
        <v>0</v>
      </c>
      <c r="V263">
        <f>IF(R263&gt;0,1,0)</f>
        <v>1</v>
      </c>
      <c r="W263">
        <f>IF(S263&lt;0,1,0)</f>
        <v>0</v>
      </c>
      <c r="X263">
        <f>IF(S263&gt;0,1,0)</f>
        <v>1</v>
      </c>
    </row>
    <row r="264" spans="6:24" x14ac:dyDescent="0.3">
      <c r="F264" s="18">
        <f>I264/$J$1</f>
        <v>40366.073890953354</v>
      </c>
      <c r="G264">
        <v>254</v>
      </c>
      <c r="H264" s="19">
        <v>273.895037838598</v>
      </c>
      <c r="I264" s="26">
        <v>534850.4790551319</v>
      </c>
      <c r="J264" s="19">
        <v>521945.58304455038</v>
      </c>
      <c r="K264" s="42">
        <f t="shared" si="12"/>
        <v>1952.7570973020358</v>
      </c>
      <c r="L264" s="49">
        <f t="shared" si="11"/>
        <v>-534850.4790551319</v>
      </c>
      <c r="M264" s="42">
        <f t="shared" si="13"/>
        <v>0</v>
      </c>
      <c r="N264" s="57"/>
      <c r="R264" s="20">
        <f>H264*WTPinput-I264</f>
        <v>6312525.4669098184</v>
      </c>
      <c r="S264" s="11">
        <f>H264*WTPinput-J264</f>
        <v>6325430.3629203998</v>
      </c>
      <c r="T264" s="11"/>
      <c r="U264">
        <f>IF(R264&lt;0,1,0)</f>
        <v>0</v>
      </c>
      <c r="V264">
        <f>IF(R264&gt;0,1,0)</f>
        <v>1</v>
      </c>
      <c r="W264">
        <f>IF(S264&lt;0,1,0)</f>
        <v>0</v>
      </c>
      <c r="X264">
        <f>IF(S264&gt;0,1,0)</f>
        <v>1</v>
      </c>
    </row>
    <row r="265" spans="6:24" x14ac:dyDescent="0.3">
      <c r="F265" s="18">
        <f>I265/$J$1</f>
        <v>48669.788288973752</v>
      </c>
      <c r="G265">
        <v>255</v>
      </c>
      <c r="H265" s="19">
        <v>365.00803563421141</v>
      </c>
      <c r="I265" s="26">
        <v>644874.69482890225</v>
      </c>
      <c r="J265" s="19">
        <v>628795.11658493383</v>
      </c>
      <c r="K265" s="42">
        <f t="shared" si="12"/>
        <v>1766.7410902568622</v>
      </c>
      <c r="L265" s="49">
        <f t="shared" si="11"/>
        <v>-644874.69482890225</v>
      </c>
      <c r="M265" s="42">
        <f t="shared" si="13"/>
        <v>0</v>
      </c>
      <c r="N265" s="57"/>
      <c r="R265" s="20">
        <f>H265*WTPinput-I265</f>
        <v>8480326.196026383</v>
      </c>
      <c r="S265" s="11">
        <f>H265*WTPinput-J265</f>
        <v>8496405.7742703501</v>
      </c>
      <c r="T265" s="11"/>
      <c r="U265">
        <f>IF(R265&lt;0,1,0)</f>
        <v>0</v>
      </c>
      <c r="V265">
        <f>IF(R265&gt;0,1,0)</f>
        <v>1</v>
      </c>
      <c r="W265">
        <f>IF(S265&lt;0,1,0)</f>
        <v>0</v>
      </c>
      <c r="X265">
        <f>IF(S265&gt;0,1,0)</f>
        <v>1</v>
      </c>
    </row>
    <row r="266" spans="6:24" x14ac:dyDescent="0.3">
      <c r="F266" s="18">
        <f>I266/$J$1</f>
        <v>44219.153356299146</v>
      </c>
      <c r="G266">
        <v>256</v>
      </c>
      <c r="H266" s="19">
        <v>237.69933770744501</v>
      </c>
      <c r="I266" s="26">
        <v>585903.7819709637</v>
      </c>
      <c r="J266" s="19">
        <v>562164.33704667573</v>
      </c>
      <c r="K266" s="42">
        <f t="shared" si="12"/>
        <v>2464.8944655120617</v>
      </c>
      <c r="L266" s="49">
        <f t="shared" si="11"/>
        <v>-585903.7819709637</v>
      </c>
      <c r="M266" s="42">
        <f t="shared" si="13"/>
        <v>0</v>
      </c>
      <c r="N266" s="57"/>
      <c r="R266" s="20">
        <f>H266*WTPinput-I266</f>
        <v>5356579.6607151618</v>
      </c>
      <c r="S266" s="11">
        <f>H266*WTPinput-J266</f>
        <v>5380319.1056394503</v>
      </c>
      <c r="T266" s="11"/>
      <c r="U266">
        <f>IF(R266&lt;0,1,0)</f>
        <v>0</v>
      </c>
      <c r="V266">
        <f>IF(R266&gt;0,1,0)</f>
        <v>1</v>
      </c>
      <c r="W266">
        <f>IF(S266&lt;0,1,0)</f>
        <v>0</v>
      </c>
      <c r="X266">
        <f>IF(S266&gt;0,1,0)</f>
        <v>1</v>
      </c>
    </row>
    <row r="267" spans="6:24" x14ac:dyDescent="0.3">
      <c r="F267" s="18">
        <f>I267/$J$1</f>
        <v>48151.676126017628</v>
      </c>
      <c r="G267">
        <v>257</v>
      </c>
      <c r="H267" s="19">
        <v>292.03967073161402</v>
      </c>
      <c r="I267" s="26">
        <v>638009.70866973361</v>
      </c>
      <c r="J267" s="19">
        <v>620102.83255328739</v>
      </c>
      <c r="K267" s="42">
        <f t="shared" si="12"/>
        <v>2184.6679496364309</v>
      </c>
      <c r="L267" s="49">
        <f t="shared" ref="L267:L330" si="14">H267*wtp-I267</f>
        <v>-638009.70866973361</v>
      </c>
      <c r="M267" s="42">
        <f t="shared" si="13"/>
        <v>0</v>
      </c>
      <c r="N267" s="57"/>
      <c r="R267" s="20">
        <f>H267*WTPinput-I267</f>
        <v>6662982.059620617</v>
      </c>
      <c r="S267" s="11">
        <f>H267*WTPinput-J267</f>
        <v>6680888.9357370632</v>
      </c>
      <c r="T267" s="11"/>
      <c r="U267">
        <f>IF(R267&lt;0,1,0)</f>
        <v>0</v>
      </c>
      <c r="V267">
        <f>IF(R267&gt;0,1,0)</f>
        <v>1</v>
      </c>
      <c r="W267">
        <f>IF(S267&lt;0,1,0)</f>
        <v>0</v>
      </c>
      <c r="X267">
        <f>IF(S267&gt;0,1,0)</f>
        <v>1</v>
      </c>
    </row>
    <row r="268" spans="6:24" x14ac:dyDescent="0.3">
      <c r="F268" s="18">
        <f>I268/$J$1</f>
        <v>52827.632143779418</v>
      </c>
      <c r="G268">
        <v>258</v>
      </c>
      <c r="H268" s="19">
        <v>532.88239212034023</v>
      </c>
      <c r="I268" s="26">
        <v>699966.12590507732</v>
      </c>
      <c r="J268" s="19">
        <v>684730.27745995659</v>
      </c>
      <c r="K268" s="42">
        <f t="shared" ref="K268:K331" si="15">I268/H268</f>
        <v>1313.5471095599735</v>
      </c>
      <c r="L268" s="49">
        <f t="shared" si="14"/>
        <v>-699966.12590507732</v>
      </c>
      <c r="M268" s="42">
        <f t="shared" ref="M268:M331" si="16">IF(L268&gt;0,L268,0)</f>
        <v>0</v>
      </c>
      <c r="N268" s="57"/>
      <c r="R268" s="20">
        <f>H268*WTPinput-I268</f>
        <v>12622093.677103428</v>
      </c>
      <c r="S268" s="11">
        <f>H268*WTPinput-J268</f>
        <v>12637329.525548549</v>
      </c>
      <c r="T268" s="11"/>
      <c r="U268">
        <f>IF(R268&lt;0,1,0)</f>
        <v>0</v>
      </c>
      <c r="V268">
        <f>IF(R268&gt;0,1,0)</f>
        <v>1</v>
      </c>
      <c r="W268">
        <f>IF(S268&lt;0,1,0)</f>
        <v>0</v>
      </c>
      <c r="X268">
        <f>IF(S268&gt;0,1,0)</f>
        <v>1</v>
      </c>
    </row>
    <row r="269" spans="6:24" x14ac:dyDescent="0.3">
      <c r="F269" s="18">
        <f>I269/$J$1</f>
        <v>31017.476279574359</v>
      </c>
      <c r="G269">
        <v>259</v>
      </c>
      <c r="H269" s="19">
        <v>453.65357044041957</v>
      </c>
      <c r="I269" s="26">
        <v>410981.56070436025</v>
      </c>
      <c r="J269" s="19">
        <v>402363.14296807151</v>
      </c>
      <c r="K269" s="42">
        <f t="shared" si="15"/>
        <v>905.93701335882326</v>
      </c>
      <c r="L269" s="49">
        <f t="shared" si="14"/>
        <v>-410981.56070436025</v>
      </c>
      <c r="M269" s="42">
        <f t="shared" si="16"/>
        <v>0</v>
      </c>
      <c r="N269" s="57"/>
      <c r="R269" s="20">
        <f>H269*WTPinput-I269</f>
        <v>10930357.700306129</v>
      </c>
      <c r="S269" s="11">
        <f>H269*WTPinput-J269</f>
        <v>10938976.118042417</v>
      </c>
      <c r="T269" s="11"/>
      <c r="U269">
        <f>IF(R269&lt;0,1,0)</f>
        <v>0</v>
      </c>
      <c r="V269">
        <f>IF(R269&gt;0,1,0)</f>
        <v>1</v>
      </c>
      <c r="W269">
        <f>IF(S269&lt;0,1,0)</f>
        <v>0</v>
      </c>
      <c r="X269">
        <f>IF(S269&gt;0,1,0)</f>
        <v>1</v>
      </c>
    </row>
    <row r="270" spans="6:24" x14ac:dyDescent="0.3">
      <c r="F270" s="18">
        <f>I270/$J$1</f>
        <v>59232.762649606288</v>
      </c>
      <c r="G270">
        <v>260</v>
      </c>
      <c r="H270" s="19">
        <v>195.80999031997453</v>
      </c>
      <c r="I270" s="26">
        <v>784834.10510728334</v>
      </c>
      <c r="J270" s="19">
        <v>768662.03761576058</v>
      </c>
      <c r="K270" s="42">
        <f t="shared" si="15"/>
        <v>4008.141279332991</v>
      </c>
      <c r="L270" s="49">
        <f t="shared" si="14"/>
        <v>-784834.10510728334</v>
      </c>
      <c r="M270" s="42">
        <f t="shared" si="16"/>
        <v>0</v>
      </c>
      <c r="N270" s="57"/>
      <c r="R270" s="20">
        <f>H270*WTPinput-I270</f>
        <v>4110415.6528920801</v>
      </c>
      <c r="S270" s="11">
        <f>H270*WTPinput-J270</f>
        <v>4126587.7203836027</v>
      </c>
      <c r="T270" s="11"/>
      <c r="U270">
        <f>IF(R270&lt;0,1,0)</f>
        <v>0</v>
      </c>
      <c r="V270">
        <f>IF(R270&gt;0,1,0)</f>
        <v>1</v>
      </c>
      <c r="W270">
        <f>IF(S270&lt;0,1,0)</f>
        <v>0</v>
      </c>
      <c r="X270">
        <f>IF(S270&gt;0,1,0)</f>
        <v>1</v>
      </c>
    </row>
    <row r="271" spans="6:24" x14ac:dyDescent="0.3">
      <c r="F271" s="18">
        <f>I271/$J$1</f>
        <v>45598.925590783765</v>
      </c>
      <c r="G271">
        <v>261</v>
      </c>
      <c r="H271" s="19">
        <v>243.32817737582081</v>
      </c>
      <c r="I271" s="26">
        <v>604185.76407788484</v>
      </c>
      <c r="J271" s="19">
        <v>593717.8976036167</v>
      </c>
      <c r="K271" s="42">
        <f t="shared" si="15"/>
        <v>2483.0078069615374</v>
      </c>
      <c r="L271" s="49">
        <f t="shared" si="14"/>
        <v>-604185.76407788484</v>
      </c>
      <c r="M271" s="42">
        <f t="shared" si="16"/>
        <v>0</v>
      </c>
      <c r="N271" s="57"/>
      <c r="R271" s="20">
        <f>H271*WTPinput-I271</f>
        <v>5479018.6703176349</v>
      </c>
      <c r="S271" s="11">
        <f>H271*WTPinput-J271</f>
        <v>5489486.536791903</v>
      </c>
      <c r="T271" s="11"/>
      <c r="U271">
        <f>IF(R271&lt;0,1,0)</f>
        <v>0</v>
      </c>
      <c r="V271">
        <f>IF(R271&gt;0,1,0)</f>
        <v>1</v>
      </c>
      <c r="W271">
        <f>IF(S271&lt;0,1,0)</f>
        <v>0</v>
      </c>
      <c r="X271">
        <f>IF(S271&gt;0,1,0)</f>
        <v>1</v>
      </c>
    </row>
    <row r="272" spans="6:24" x14ac:dyDescent="0.3">
      <c r="F272" s="18">
        <f>I272/$J$1</f>
        <v>52530.657005529858</v>
      </c>
      <c r="G272">
        <v>262</v>
      </c>
      <c r="H272" s="19">
        <v>130.69063464781811</v>
      </c>
      <c r="I272" s="26">
        <v>696031.20532327064</v>
      </c>
      <c r="J272" s="19">
        <v>675856.16845466848</v>
      </c>
      <c r="K272" s="42">
        <f t="shared" si="15"/>
        <v>5325.7925267477531</v>
      </c>
      <c r="L272" s="49">
        <f t="shared" si="14"/>
        <v>-696031.20532327064</v>
      </c>
      <c r="M272" s="42">
        <f t="shared" si="16"/>
        <v>0</v>
      </c>
      <c r="N272" s="57"/>
      <c r="R272" s="20">
        <f>H272*WTPinput-I272</f>
        <v>2571234.6608721823</v>
      </c>
      <c r="S272" s="11">
        <f>H272*WTPinput-J272</f>
        <v>2591409.6977407844</v>
      </c>
      <c r="T272" s="11"/>
      <c r="U272">
        <f>IF(R272&lt;0,1,0)</f>
        <v>0</v>
      </c>
      <c r="V272">
        <f>IF(R272&gt;0,1,0)</f>
        <v>1</v>
      </c>
      <c r="W272">
        <f>IF(S272&lt;0,1,0)</f>
        <v>0</v>
      </c>
      <c r="X272">
        <f>IF(S272&gt;0,1,0)</f>
        <v>1</v>
      </c>
    </row>
    <row r="273" spans="6:24" x14ac:dyDescent="0.3">
      <c r="F273" s="18">
        <f>I273/$J$1</f>
        <v>65030.352714280649</v>
      </c>
      <c r="G273">
        <v>263</v>
      </c>
      <c r="H273" s="19">
        <v>541.23409518073458</v>
      </c>
      <c r="I273" s="26">
        <v>861652.17346421862</v>
      </c>
      <c r="J273" s="19">
        <v>845058.19441180152</v>
      </c>
      <c r="K273" s="42">
        <f t="shared" si="15"/>
        <v>1592.0138460170117</v>
      </c>
      <c r="L273" s="49">
        <f t="shared" si="14"/>
        <v>-861652.17346421862</v>
      </c>
      <c r="M273" s="42">
        <f t="shared" si="16"/>
        <v>0</v>
      </c>
      <c r="N273" s="57"/>
      <c r="R273" s="20">
        <f>H273*WTPinput-I273</f>
        <v>12669200.206054147</v>
      </c>
      <c r="S273" s="11">
        <f>H273*WTPinput-J273</f>
        <v>12685794.185106564</v>
      </c>
      <c r="T273" s="11"/>
      <c r="U273">
        <f>IF(R273&lt;0,1,0)</f>
        <v>0</v>
      </c>
      <c r="V273">
        <f>IF(R273&gt;0,1,0)</f>
        <v>1</v>
      </c>
      <c r="W273">
        <f>IF(S273&lt;0,1,0)</f>
        <v>0</v>
      </c>
      <c r="X273">
        <f>IF(S273&gt;0,1,0)</f>
        <v>1</v>
      </c>
    </row>
    <row r="274" spans="6:24" x14ac:dyDescent="0.3">
      <c r="F274" s="18">
        <f>I274/$J$1</f>
        <v>32874.450779798171</v>
      </c>
      <c r="G274">
        <v>264</v>
      </c>
      <c r="H274" s="19">
        <v>460.33043764355898</v>
      </c>
      <c r="I274" s="26">
        <v>435586.47283232573</v>
      </c>
      <c r="J274" s="19">
        <v>417308.42425010487</v>
      </c>
      <c r="K274" s="42">
        <f t="shared" si="15"/>
        <v>946.24738494830342</v>
      </c>
      <c r="L274" s="49">
        <f t="shared" si="14"/>
        <v>-435586.47283232573</v>
      </c>
      <c r="M274" s="42">
        <f t="shared" si="16"/>
        <v>0</v>
      </c>
      <c r="N274" s="57"/>
      <c r="R274" s="20">
        <f>H274*WTPinput-I274</f>
        <v>11072674.468256649</v>
      </c>
      <c r="S274" s="11">
        <f>H274*WTPinput-J274</f>
        <v>11090952.516838869</v>
      </c>
      <c r="T274" s="11"/>
      <c r="U274">
        <f>IF(R274&lt;0,1,0)</f>
        <v>0</v>
      </c>
      <c r="V274">
        <f>IF(R274&gt;0,1,0)</f>
        <v>1</v>
      </c>
      <c r="W274">
        <f>IF(S274&lt;0,1,0)</f>
        <v>0</v>
      </c>
      <c r="X274">
        <f>IF(S274&gt;0,1,0)</f>
        <v>1</v>
      </c>
    </row>
    <row r="275" spans="6:24" x14ac:dyDescent="0.3">
      <c r="F275" s="18">
        <f>I275/$J$1</f>
        <v>12049.022184738298</v>
      </c>
      <c r="G275">
        <v>265</v>
      </c>
      <c r="H275" s="19">
        <v>258.85250124821141</v>
      </c>
      <c r="I275" s="26">
        <v>159649.54394778245</v>
      </c>
      <c r="J275" s="19">
        <v>142724.74254577403</v>
      </c>
      <c r="K275" s="42">
        <f t="shared" si="15"/>
        <v>616.75874553244478</v>
      </c>
      <c r="L275" s="49">
        <f t="shared" si="14"/>
        <v>-159649.54394778245</v>
      </c>
      <c r="M275" s="42">
        <f t="shared" si="16"/>
        <v>0</v>
      </c>
      <c r="N275" s="57"/>
      <c r="R275" s="20">
        <f>H275*WTPinput-I275</f>
        <v>6311662.987257503</v>
      </c>
      <c r="S275" s="11">
        <f>H275*WTPinput-J275</f>
        <v>6328587.7886595111</v>
      </c>
      <c r="T275" s="11"/>
      <c r="U275">
        <f>IF(R275&lt;0,1,0)</f>
        <v>0</v>
      </c>
      <c r="V275">
        <f>IF(R275&gt;0,1,0)</f>
        <v>1</v>
      </c>
      <c r="W275">
        <f>IF(S275&lt;0,1,0)</f>
        <v>0</v>
      </c>
      <c r="X275">
        <f>IF(S275&gt;0,1,0)</f>
        <v>1</v>
      </c>
    </row>
    <row r="276" spans="6:24" x14ac:dyDescent="0.3">
      <c r="F276" s="18">
        <f>I276/$J$1</f>
        <v>22229.173981888427</v>
      </c>
      <c r="G276">
        <v>266</v>
      </c>
      <c r="H276" s="19">
        <v>234.26237862178095</v>
      </c>
      <c r="I276" s="26">
        <v>294536.55526002165</v>
      </c>
      <c r="J276" s="19">
        <v>280869.02572348667</v>
      </c>
      <c r="K276" s="42">
        <f t="shared" si="15"/>
        <v>1257.2934544285233</v>
      </c>
      <c r="L276" s="49">
        <f t="shared" si="14"/>
        <v>-294536.55526002165</v>
      </c>
      <c r="M276" s="42">
        <f t="shared" si="16"/>
        <v>0</v>
      </c>
      <c r="N276" s="57"/>
      <c r="R276" s="20">
        <f>H276*WTPinput-I276</f>
        <v>5562022.9102845024</v>
      </c>
      <c r="S276" s="11">
        <f>H276*WTPinput-J276</f>
        <v>5575690.4398210365</v>
      </c>
      <c r="T276" s="11"/>
      <c r="U276">
        <f>IF(R276&lt;0,1,0)</f>
        <v>0</v>
      </c>
      <c r="V276">
        <f>IF(R276&gt;0,1,0)</f>
        <v>1</v>
      </c>
      <c r="W276">
        <f>IF(S276&lt;0,1,0)</f>
        <v>0</v>
      </c>
      <c r="X276">
        <f>IF(S276&gt;0,1,0)</f>
        <v>1</v>
      </c>
    </row>
    <row r="277" spans="6:24" x14ac:dyDescent="0.3">
      <c r="F277" s="18">
        <f>I277/$J$1</f>
        <v>39397.549357137563</v>
      </c>
      <c r="G277">
        <v>267</v>
      </c>
      <c r="H277" s="19">
        <v>247.46705985988592</v>
      </c>
      <c r="I277" s="26">
        <v>522017.52898207266</v>
      </c>
      <c r="J277" s="19">
        <v>501004.7518135634</v>
      </c>
      <c r="K277" s="42">
        <f t="shared" si="15"/>
        <v>2109.4424820727058</v>
      </c>
      <c r="L277" s="49">
        <f t="shared" si="14"/>
        <v>-522017.52898207266</v>
      </c>
      <c r="M277" s="42">
        <f t="shared" si="16"/>
        <v>0</v>
      </c>
      <c r="N277" s="57"/>
      <c r="R277" s="20">
        <f>H277*WTPinput-I277</f>
        <v>5664658.9675150746</v>
      </c>
      <c r="S277" s="11">
        <f>H277*WTPinput-J277</f>
        <v>5685671.7446835842</v>
      </c>
      <c r="T277" s="11"/>
      <c r="U277">
        <f>IF(R277&lt;0,1,0)</f>
        <v>0</v>
      </c>
      <c r="V277">
        <f>IF(R277&gt;0,1,0)</f>
        <v>1</v>
      </c>
      <c r="W277">
        <f>IF(S277&lt;0,1,0)</f>
        <v>0</v>
      </c>
      <c r="X277">
        <f>IF(S277&gt;0,1,0)</f>
        <v>1</v>
      </c>
    </row>
    <row r="278" spans="6:24" x14ac:dyDescent="0.3">
      <c r="F278" s="18">
        <f>I278/$J$1</f>
        <v>30519.664797734593</v>
      </c>
      <c r="G278">
        <v>268</v>
      </c>
      <c r="H278" s="19">
        <v>466.80193512113328</v>
      </c>
      <c r="I278" s="26">
        <v>404385.55856998335</v>
      </c>
      <c r="J278" s="19">
        <v>375060.0422820634</v>
      </c>
      <c r="K278" s="42">
        <f t="shared" si="15"/>
        <v>866.28937916687698</v>
      </c>
      <c r="L278" s="49">
        <f t="shared" si="14"/>
        <v>-404385.55856998335</v>
      </c>
      <c r="M278" s="42">
        <f t="shared" si="16"/>
        <v>0</v>
      </c>
      <c r="N278" s="57"/>
      <c r="R278" s="20">
        <f>H278*WTPinput-I278</f>
        <v>11265662.819458349</v>
      </c>
      <c r="S278" s="11">
        <f>H278*WTPinput-J278</f>
        <v>11294988.335746268</v>
      </c>
      <c r="T278" s="11"/>
      <c r="U278">
        <f>IF(R278&lt;0,1,0)</f>
        <v>0</v>
      </c>
      <c r="V278">
        <f>IF(R278&gt;0,1,0)</f>
        <v>1</v>
      </c>
      <c r="W278">
        <f>IF(S278&lt;0,1,0)</f>
        <v>0</v>
      </c>
      <c r="X278">
        <f>IF(S278&gt;0,1,0)</f>
        <v>1</v>
      </c>
    </row>
    <row r="279" spans="6:24" x14ac:dyDescent="0.3">
      <c r="F279" s="18">
        <f>I279/$J$1</f>
        <v>43906.75573612209</v>
      </c>
      <c r="G279">
        <v>269</v>
      </c>
      <c r="H279" s="19">
        <v>231.70503469036703</v>
      </c>
      <c r="I279" s="26">
        <v>581764.51350361772</v>
      </c>
      <c r="J279" s="19">
        <v>571058.56775391975</v>
      </c>
      <c r="K279" s="42">
        <f t="shared" si="15"/>
        <v>2510.7978956134621</v>
      </c>
      <c r="L279" s="49">
        <f t="shared" si="14"/>
        <v>-581764.51350361772</v>
      </c>
      <c r="M279" s="42">
        <f t="shared" si="16"/>
        <v>0</v>
      </c>
      <c r="N279" s="57"/>
      <c r="R279" s="20">
        <f>H279*WTPinput-I279</f>
        <v>5210861.3537555579</v>
      </c>
      <c r="S279" s="11">
        <f>H279*WTPinput-J279</f>
        <v>5221567.2995052561</v>
      </c>
      <c r="T279" s="11"/>
      <c r="U279">
        <f>IF(R279&lt;0,1,0)</f>
        <v>0</v>
      </c>
      <c r="V279">
        <f>IF(R279&gt;0,1,0)</f>
        <v>1</v>
      </c>
      <c r="W279">
        <f>IF(S279&lt;0,1,0)</f>
        <v>0</v>
      </c>
      <c r="X279">
        <f>IF(S279&gt;0,1,0)</f>
        <v>1</v>
      </c>
    </row>
    <row r="280" spans="6:24" x14ac:dyDescent="0.3">
      <c r="F280" s="18">
        <f>I280/$J$1</f>
        <v>41296.709456658995</v>
      </c>
      <c r="G280">
        <v>270</v>
      </c>
      <c r="H280" s="19">
        <v>327.32398719200864</v>
      </c>
      <c r="I280" s="26">
        <v>547181.40030073165</v>
      </c>
      <c r="J280" s="19">
        <v>525092.840209894</v>
      </c>
      <c r="K280" s="42">
        <f t="shared" si="15"/>
        <v>1671.6813362650212</v>
      </c>
      <c r="L280" s="49">
        <f t="shared" si="14"/>
        <v>-547181.40030073165</v>
      </c>
      <c r="M280" s="42">
        <f t="shared" si="16"/>
        <v>0</v>
      </c>
      <c r="N280" s="57"/>
      <c r="R280" s="20">
        <f>H280*WTPinput-I280</f>
        <v>7635918.2794994842</v>
      </c>
      <c r="S280" s="11">
        <f>H280*WTPinput-J280</f>
        <v>7658006.8395903222</v>
      </c>
      <c r="T280" s="11"/>
      <c r="U280">
        <f>IF(R280&lt;0,1,0)</f>
        <v>0</v>
      </c>
      <c r="V280">
        <f>IF(R280&gt;0,1,0)</f>
        <v>1</v>
      </c>
      <c r="W280">
        <f>IF(S280&lt;0,1,0)</f>
        <v>0</v>
      </c>
      <c r="X280">
        <f>IF(S280&gt;0,1,0)</f>
        <v>1</v>
      </c>
    </row>
    <row r="281" spans="6:24" x14ac:dyDescent="0.3">
      <c r="F281" s="18">
        <f>I281/$J$1</f>
        <v>53700.619282959597</v>
      </c>
      <c r="G281">
        <v>271</v>
      </c>
      <c r="H281" s="19">
        <v>263.92223107631435</v>
      </c>
      <c r="I281" s="26">
        <v>711533.2054992147</v>
      </c>
      <c r="J281" s="19">
        <v>697517.91306529148</v>
      </c>
      <c r="K281" s="42">
        <f t="shared" si="15"/>
        <v>2695.9957203964054</v>
      </c>
      <c r="L281" s="49">
        <f t="shared" si="14"/>
        <v>-711533.2054992147</v>
      </c>
      <c r="M281" s="42">
        <f t="shared" si="16"/>
        <v>0</v>
      </c>
      <c r="N281" s="57"/>
      <c r="R281" s="20">
        <f>H281*WTPinput-I281</f>
        <v>5886522.5714086434</v>
      </c>
      <c r="S281" s="11">
        <f>H281*WTPinput-J281</f>
        <v>5900537.8638425674</v>
      </c>
      <c r="T281" s="11"/>
      <c r="U281">
        <f>IF(R281&lt;0,1,0)</f>
        <v>0</v>
      </c>
      <c r="V281">
        <f>IF(R281&gt;0,1,0)</f>
        <v>1</v>
      </c>
      <c r="W281">
        <f>IF(S281&lt;0,1,0)</f>
        <v>0</v>
      </c>
      <c r="X281">
        <f>IF(S281&gt;0,1,0)</f>
        <v>1</v>
      </c>
    </row>
    <row r="282" spans="6:24" x14ac:dyDescent="0.3">
      <c r="F282" s="18">
        <f>I282/$J$1</f>
        <v>55427.553996308241</v>
      </c>
      <c r="G282">
        <v>272</v>
      </c>
      <c r="H282" s="19">
        <v>318.02633184595106</v>
      </c>
      <c r="I282" s="26">
        <v>734415.09045108419</v>
      </c>
      <c r="J282" s="19">
        <v>721444.26659732312</v>
      </c>
      <c r="K282" s="42">
        <f t="shared" si="15"/>
        <v>2309.2901967841703</v>
      </c>
      <c r="L282" s="49">
        <f t="shared" si="14"/>
        <v>-734415.09045108419</v>
      </c>
      <c r="M282" s="42">
        <f t="shared" si="16"/>
        <v>0</v>
      </c>
      <c r="N282" s="57"/>
      <c r="R282" s="20">
        <f>H282*WTPinput-I282</f>
        <v>7216243.2056976929</v>
      </c>
      <c r="S282" s="11">
        <f>H282*WTPinput-J282</f>
        <v>7229214.0295514539</v>
      </c>
      <c r="T282" s="11"/>
      <c r="U282">
        <f>IF(R282&lt;0,1,0)</f>
        <v>0</v>
      </c>
      <c r="V282">
        <f>IF(R282&gt;0,1,0)</f>
        <v>1</v>
      </c>
      <c r="W282">
        <f>IF(S282&lt;0,1,0)</f>
        <v>0</v>
      </c>
      <c r="X282">
        <f>IF(S282&gt;0,1,0)</f>
        <v>1</v>
      </c>
    </row>
    <row r="283" spans="6:24" x14ac:dyDescent="0.3">
      <c r="F283" s="18">
        <f>I283/$J$1</f>
        <v>19185.795592997783</v>
      </c>
      <c r="G283">
        <v>273</v>
      </c>
      <c r="H283" s="19">
        <v>330.16994608936875</v>
      </c>
      <c r="I283" s="26">
        <v>254211.79160722063</v>
      </c>
      <c r="J283" s="19">
        <v>243735.06816437846</v>
      </c>
      <c r="K283" s="42">
        <f t="shared" si="15"/>
        <v>769.94225131081998</v>
      </c>
      <c r="L283" s="49">
        <f t="shared" si="14"/>
        <v>-254211.79160722063</v>
      </c>
      <c r="M283" s="42">
        <f t="shared" si="16"/>
        <v>0</v>
      </c>
      <c r="N283" s="57"/>
      <c r="R283" s="20">
        <f>H283*WTPinput-I283</f>
        <v>8000036.8606269984</v>
      </c>
      <c r="S283" s="11">
        <f>H283*WTPinput-J283</f>
        <v>8010513.5840698406</v>
      </c>
      <c r="T283" s="11"/>
      <c r="U283">
        <f>IF(R283&lt;0,1,0)</f>
        <v>0</v>
      </c>
      <c r="V283">
        <f>IF(R283&gt;0,1,0)</f>
        <v>1</v>
      </c>
      <c r="W283">
        <f>IF(S283&lt;0,1,0)</f>
        <v>0</v>
      </c>
      <c r="X283">
        <f>IF(S283&gt;0,1,0)</f>
        <v>1</v>
      </c>
    </row>
    <row r="284" spans="6:24" x14ac:dyDescent="0.3">
      <c r="F284" s="18">
        <f>I284/$J$1</f>
        <v>31543.460332954033</v>
      </c>
      <c r="G284">
        <v>274</v>
      </c>
      <c r="H284" s="19">
        <v>261.72423242781588</v>
      </c>
      <c r="I284" s="26">
        <v>417950.84941164096</v>
      </c>
      <c r="J284" s="19">
        <v>397236.39850696956</v>
      </c>
      <c r="K284" s="42">
        <f t="shared" si="15"/>
        <v>1596.913077305185</v>
      </c>
      <c r="L284" s="49">
        <f t="shared" si="14"/>
        <v>-417950.84941164096</v>
      </c>
      <c r="M284" s="42">
        <f t="shared" si="16"/>
        <v>0</v>
      </c>
      <c r="N284" s="57"/>
      <c r="R284" s="20">
        <f>H284*WTPinput-I284</f>
        <v>6125154.9612837555</v>
      </c>
      <c r="S284" s="11">
        <f>H284*WTPinput-J284</f>
        <v>6145869.4121884275</v>
      </c>
      <c r="T284" s="11"/>
      <c r="U284">
        <f>IF(R284&lt;0,1,0)</f>
        <v>0</v>
      </c>
      <c r="V284">
        <f>IF(R284&gt;0,1,0)</f>
        <v>1</v>
      </c>
      <c r="W284">
        <f>IF(S284&lt;0,1,0)</f>
        <v>0</v>
      </c>
      <c r="X284">
        <f>IF(S284&gt;0,1,0)</f>
        <v>1</v>
      </c>
    </row>
    <row r="285" spans="6:24" x14ac:dyDescent="0.3">
      <c r="F285" s="18">
        <f>I285/$J$1</f>
        <v>44321.11901297365</v>
      </c>
      <c r="G285">
        <v>275</v>
      </c>
      <c r="H285" s="19">
        <v>331.46893866617393</v>
      </c>
      <c r="I285" s="26">
        <v>587254.82692190085</v>
      </c>
      <c r="J285" s="19">
        <v>564380.29731958546</v>
      </c>
      <c r="K285" s="42">
        <f t="shared" si="15"/>
        <v>1771.6737781977567</v>
      </c>
      <c r="L285" s="49">
        <f t="shared" si="14"/>
        <v>-587254.82692190085</v>
      </c>
      <c r="M285" s="42">
        <f t="shared" si="16"/>
        <v>0</v>
      </c>
      <c r="N285" s="57"/>
      <c r="R285" s="20">
        <f>H285*WTPinput-I285</f>
        <v>7699468.6397324475</v>
      </c>
      <c r="S285" s="11">
        <f>H285*WTPinput-J285</f>
        <v>7722343.1693347627</v>
      </c>
      <c r="T285" s="11"/>
      <c r="U285">
        <f>IF(R285&lt;0,1,0)</f>
        <v>0</v>
      </c>
      <c r="V285">
        <f>IF(R285&gt;0,1,0)</f>
        <v>1</v>
      </c>
      <c r="W285">
        <f>IF(S285&lt;0,1,0)</f>
        <v>0</v>
      </c>
      <c r="X285">
        <f>IF(S285&gt;0,1,0)</f>
        <v>1</v>
      </c>
    </row>
    <row r="286" spans="6:24" x14ac:dyDescent="0.3">
      <c r="F286" s="18">
        <f>I286/$J$1</f>
        <v>40659.401771706012</v>
      </c>
      <c r="G286">
        <v>276</v>
      </c>
      <c r="H286" s="19">
        <v>294.4565686895221</v>
      </c>
      <c r="I286" s="26">
        <v>538737.07347510464</v>
      </c>
      <c r="J286" s="19">
        <v>522002.50942314608</v>
      </c>
      <c r="K286" s="42">
        <f t="shared" si="15"/>
        <v>1829.5977429634261</v>
      </c>
      <c r="L286" s="49">
        <f t="shared" si="14"/>
        <v>-538737.07347510464</v>
      </c>
      <c r="M286" s="42">
        <f t="shared" si="16"/>
        <v>0</v>
      </c>
      <c r="N286" s="57"/>
      <c r="R286" s="20">
        <f>H286*WTPinput-I286</f>
        <v>6822677.143762948</v>
      </c>
      <c r="S286" s="11">
        <f>H286*WTPinput-J286</f>
        <v>6839411.7078149067</v>
      </c>
      <c r="T286" s="11"/>
      <c r="U286">
        <f>IF(R286&lt;0,1,0)</f>
        <v>0</v>
      </c>
      <c r="V286">
        <f>IF(R286&gt;0,1,0)</f>
        <v>1</v>
      </c>
      <c r="W286">
        <f>IF(S286&lt;0,1,0)</f>
        <v>0</v>
      </c>
      <c r="X286">
        <f>IF(S286&gt;0,1,0)</f>
        <v>1</v>
      </c>
    </row>
    <row r="287" spans="6:24" x14ac:dyDescent="0.3">
      <c r="F287" s="18">
        <f>I287/$J$1</f>
        <v>44565.946938083085</v>
      </c>
      <c r="G287">
        <v>277</v>
      </c>
      <c r="H287" s="19">
        <v>275.27608614939709</v>
      </c>
      <c r="I287" s="26">
        <v>590498.79692960088</v>
      </c>
      <c r="J287" s="19">
        <v>577949.88465378073</v>
      </c>
      <c r="K287" s="42">
        <f t="shared" si="15"/>
        <v>2145.1147652874101</v>
      </c>
      <c r="L287" s="49">
        <f t="shared" si="14"/>
        <v>-590498.79692960088</v>
      </c>
      <c r="M287" s="42">
        <f t="shared" si="16"/>
        <v>0</v>
      </c>
      <c r="N287" s="57"/>
      <c r="R287" s="20">
        <f>H287*WTPinput-I287</f>
        <v>6291403.3568053264</v>
      </c>
      <c r="S287" s="11">
        <f>H287*WTPinput-J287</f>
        <v>6303952.2690811465</v>
      </c>
      <c r="T287" s="11"/>
      <c r="U287">
        <f>IF(R287&lt;0,1,0)</f>
        <v>0</v>
      </c>
      <c r="V287">
        <f>IF(R287&gt;0,1,0)</f>
        <v>1</v>
      </c>
      <c r="W287">
        <f>IF(S287&lt;0,1,0)</f>
        <v>0</v>
      </c>
      <c r="X287">
        <f>IF(S287&gt;0,1,0)</f>
        <v>1</v>
      </c>
    </row>
    <row r="288" spans="6:24" x14ac:dyDescent="0.3">
      <c r="F288" s="18">
        <f>I288/$J$1</f>
        <v>38224.108498161433</v>
      </c>
      <c r="G288">
        <v>278</v>
      </c>
      <c r="H288" s="19">
        <v>296.81724558504357</v>
      </c>
      <c r="I288" s="26">
        <v>506469.43760063895</v>
      </c>
      <c r="J288" s="19">
        <v>484943.43715392187</v>
      </c>
      <c r="K288" s="42">
        <f t="shared" si="15"/>
        <v>1706.3342684228442</v>
      </c>
      <c r="L288" s="49">
        <f t="shared" si="14"/>
        <v>-506469.43760063895</v>
      </c>
      <c r="M288" s="42">
        <f t="shared" si="16"/>
        <v>0</v>
      </c>
      <c r="N288" s="57"/>
      <c r="R288" s="20">
        <f>H288*WTPinput-I288</f>
        <v>6913961.7020254508</v>
      </c>
      <c r="S288" s="11">
        <f>H288*WTPinput-J288</f>
        <v>6935487.702472168</v>
      </c>
      <c r="T288" s="11"/>
      <c r="U288">
        <f>IF(R288&lt;0,1,0)</f>
        <v>0</v>
      </c>
      <c r="V288">
        <f>IF(R288&gt;0,1,0)</f>
        <v>1</v>
      </c>
      <c r="W288">
        <f>IF(S288&lt;0,1,0)</f>
        <v>0</v>
      </c>
      <c r="X288">
        <f>IF(S288&gt;0,1,0)</f>
        <v>1</v>
      </c>
    </row>
    <row r="289" spans="6:24" x14ac:dyDescent="0.3">
      <c r="F289" s="18">
        <f>I289/$J$1</f>
        <v>35229.714232134465</v>
      </c>
      <c r="G289">
        <v>279</v>
      </c>
      <c r="H289" s="19">
        <v>163.22337515888285</v>
      </c>
      <c r="I289" s="26">
        <v>466793.71357578167</v>
      </c>
      <c r="J289" s="19">
        <v>449272.58283736318</v>
      </c>
      <c r="K289" s="42">
        <f t="shared" si="15"/>
        <v>2859.8459817498638</v>
      </c>
      <c r="L289" s="49">
        <f t="shared" si="14"/>
        <v>-466793.71357578167</v>
      </c>
      <c r="M289" s="42">
        <f t="shared" si="16"/>
        <v>0</v>
      </c>
      <c r="N289" s="57"/>
      <c r="R289" s="20">
        <f>H289*WTPinput-I289</f>
        <v>3613790.6653962894</v>
      </c>
      <c r="S289" s="11">
        <f>H289*WTPinput-J289</f>
        <v>3631311.796134708</v>
      </c>
      <c r="T289" s="11"/>
      <c r="U289">
        <f>IF(R289&lt;0,1,0)</f>
        <v>0</v>
      </c>
      <c r="V289">
        <f>IF(R289&gt;0,1,0)</f>
        <v>1</v>
      </c>
      <c r="W289">
        <f>IF(S289&lt;0,1,0)</f>
        <v>0</v>
      </c>
      <c r="X289">
        <f>IF(S289&gt;0,1,0)</f>
        <v>1</v>
      </c>
    </row>
    <row r="290" spans="6:24" x14ac:dyDescent="0.3">
      <c r="F290" s="18">
        <f>I290/$J$1</f>
        <v>35597.356198774258</v>
      </c>
      <c r="G290">
        <v>280</v>
      </c>
      <c r="H290" s="19">
        <v>199.22350655731316</v>
      </c>
      <c r="I290" s="26">
        <v>471664.96963375888</v>
      </c>
      <c r="J290" s="19">
        <v>449220.62190471491</v>
      </c>
      <c r="K290" s="42">
        <f t="shared" si="15"/>
        <v>2367.5166539550341</v>
      </c>
      <c r="L290" s="49">
        <f t="shared" si="14"/>
        <v>-471664.96963375888</v>
      </c>
      <c r="M290" s="42">
        <f t="shared" si="16"/>
        <v>0</v>
      </c>
      <c r="N290" s="57"/>
      <c r="R290" s="20">
        <f>H290*WTPinput-I290</f>
        <v>4508922.6942990702</v>
      </c>
      <c r="S290" s="11">
        <f>H290*WTPinput-J290</f>
        <v>4531367.0420281142</v>
      </c>
      <c r="T290" s="11"/>
      <c r="U290">
        <f>IF(R290&lt;0,1,0)</f>
        <v>0</v>
      </c>
      <c r="V290">
        <f>IF(R290&gt;0,1,0)</f>
        <v>1</v>
      </c>
      <c r="W290">
        <f>IF(S290&lt;0,1,0)</f>
        <v>0</v>
      </c>
      <c r="X290">
        <f>IF(S290&gt;0,1,0)</f>
        <v>1</v>
      </c>
    </row>
    <row r="291" spans="6:24" x14ac:dyDescent="0.3">
      <c r="F291" s="18">
        <f>I291/$J$1</f>
        <v>48973.238737332438</v>
      </c>
      <c r="G291">
        <v>281</v>
      </c>
      <c r="H291" s="19">
        <v>228.63973550816081</v>
      </c>
      <c r="I291" s="26">
        <v>648895.41326965485</v>
      </c>
      <c r="J291" s="19">
        <v>629431.50998782297</v>
      </c>
      <c r="K291" s="42">
        <f t="shared" si="15"/>
        <v>2838.0692963428219</v>
      </c>
      <c r="L291" s="49">
        <f t="shared" si="14"/>
        <v>-648895.41326965485</v>
      </c>
      <c r="M291" s="42">
        <f t="shared" si="16"/>
        <v>0</v>
      </c>
      <c r="N291" s="57"/>
      <c r="R291" s="20">
        <f>H291*WTPinput-I291</f>
        <v>5067097.9744343655</v>
      </c>
      <c r="S291" s="11">
        <f>H291*WTPinput-J291</f>
        <v>5086561.8777161976</v>
      </c>
      <c r="T291" s="11"/>
      <c r="U291">
        <f>IF(R291&lt;0,1,0)</f>
        <v>0</v>
      </c>
      <c r="V291">
        <f>IF(R291&gt;0,1,0)</f>
        <v>1</v>
      </c>
      <c r="W291">
        <f>IF(S291&lt;0,1,0)</f>
        <v>0</v>
      </c>
      <c r="X291">
        <f>IF(S291&gt;0,1,0)</f>
        <v>1</v>
      </c>
    </row>
    <row r="292" spans="6:24" x14ac:dyDescent="0.3">
      <c r="F292" s="18">
        <f>I292/$J$1</f>
        <v>36126.284340136408</v>
      </c>
      <c r="G292">
        <v>282</v>
      </c>
      <c r="H292" s="19">
        <v>238.63427589795538</v>
      </c>
      <c r="I292" s="26">
        <v>478673.2675068074</v>
      </c>
      <c r="J292" s="19">
        <v>460783.42536517506</v>
      </c>
      <c r="K292" s="42">
        <f t="shared" si="15"/>
        <v>2005.886479239459</v>
      </c>
      <c r="L292" s="49">
        <f t="shared" si="14"/>
        <v>-478673.2675068074</v>
      </c>
      <c r="M292" s="42">
        <f t="shared" si="16"/>
        <v>0</v>
      </c>
      <c r="N292" s="57"/>
      <c r="R292" s="20">
        <f>H292*WTPinput-I292</f>
        <v>5487183.6299420772</v>
      </c>
      <c r="S292" s="11">
        <f>H292*WTPinput-J292</f>
        <v>5505073.4720837092</v>
      </c>
      <c r="T292" s="11"/>
      <c r="U292">
        <f>IF(R292&lt;0,1,0)</f>
        <v>0</v>
      </c>
      <c r="V292">
        <f>IF(R292&gt;0,1,0)</f>
        <v>1</v>
      </c>
      <c r="W292">
        <f>IF(S292&lt;0,1,0)</f>
        <v>0</v>
      </c>
      <c r="X292">
        <f>IF(S292&gt;0,1,0)</f>
        <v>1</v>
      </c>
    </row>
    <row r="293" spans="6:24" x14ac:dyDescent="0.3">
      <c r="F293" s="18">
        <f>I293/$J$1</f>
        <v>40885.701558478184</v>
      </c>
      <c r="G293">
        <v>283</v>
      </c>
      <c r="H293" s="19">
        <v>286.79094497880214</v>
      </c>
      <c r="I293" s="26">
        <v>541735.54564983596</v>
      </c>
      <c r="J293" s="19">
        <v>531755.08180042205</v>
      </c>
      <c r="K293" s="42">
        <f t="shared" si="15"/>
        <v>1888.9562419408946</v>
      </c>
      <c r="L293" s="49">
        <f t="shared" si="14"/>
        <v>-541735.54564983596</v>
      </c>
      <c r="M293" s="42">
        <f t="shared" si="16"/>
        <v>0</v>
      </c>
      <c r="N293" s="57"/>
      <c r="R293" s="20">
        <f>H293*WTPinput-I293</f>
        <v>6628038.0788202174</v>
      </c>
      <c r="S293" s="11">
        <f>H293*WTPinput-J293</f>
        <v>6638018.5426696315</v>
      </c>
      <c r="T293" s="11"/>
      <c r="U293">
        <f>IF(R293&lt;0,1,0)</f>
        <v>0</v>
      </c>
      <c r="V293">
        <f>IF(R293&gt;0,1,0)</f>
        <v>1</v>
      </c>
      <c r="W293">
        <f>IF(S293&lt;0,1,0)</f>
        <v>0</v>
      </c>
      <c r="X293">
        <f>IF(S293&gt;0,1,0)</f>
        <v>1</v>
      </c>
    </row>
    <row r="294" spans="6:24" x14ac:dyDescent="0.3">
      <c r="F294" s="18">
        <f>I294/$J$1</f>
        <v>31974.133737880507</v>
      </c>
      <c r="G294">
        <v>284</v>
      </c>
      <c r="H294" s="19">
        <v>242.60308193986384</v>
      </c>
      <c r="I294" s="26">
        <v>423657.27202691673</v>
      </c>
      <c r="J294" s="19">
        <v>405920.6774868315</v>
      </c>
      <c r="K294" s="42">
        <f t="shared" si="15"/>
        <v>1746.2979803856424</v>
      </c>
      <c r="L294" s="49">
        <f t="shared" si="14"/>
        <v>-423657.27202691673</v>
      </c>
      <c r="M294" s="42">
        <f t="shared" si="16"/>
        <v>0</v>
      </c>
      <c r="N294" s="57"/>
      <c r="R294" s="20">
        <f>H294*WTPinput-I294</f>
        <v>5641419.7764696786</v>
      </c>
      <c r="S294" s="11">
        <f>H294*WTPinput-J294</f>
        <v>5659156.3710097643</v>
      </c>
      <c r="T294" s="11"/>
      <c r="U294">
        <f>IF(R294&lt;0,1,0)</f>
        <v>0</v>
      </c>
      <c r="V294">
        <f>IF(R294&gt;0,1,0)</f>
        <v>1</v>
      </c>
      <c r="W294">
        <f>IF(S294&lt;0,1,0)</f>
        <v>0</v>
      </c>
      <c r="X294">
        <f>IF(S294&gt;0,1,0)</f>
        <v>1</v>
      </c>
    </row>
    <row r="295" spans="6:24" x14ac:dyDescent="0.3">
      <c r="F295" s="18">
        <f>I295/$J$1</f>
        <v>38825.485945704029</v>
      </c>
      <c r="G295">
        <v>285</v>
      </c>
      <c r="H295" s="19">
        <v>247.77948101389666</v>
      </c>
      <c r="I295" s="26">
        <v>514437.68878057844</v>
      </c>
      <c r="J295" s="19">
        <v>501902.80990999204</v>
      </c>
      <c r="K295" s="42">
        <f t="shared" si="15"/>
        <v>2076.1916470061792</v>
      </c>
      <c r="L295" s="49">
        <f t="shared" si="14"/>
        <v>-514437.68878057844</v>
      </c>
      <c r="M295" s="42">
        <f t="shared" si="16"/>
        <v>0</v>
      </c>
      <c r="N295" s="57"/>
      <c r="R295" s="20">
        <f>H295*WTPinput-I295</f>
        <v>5680049.3365668375</v>
      </c>
      <c r="S295" s="11">
        <f>H295*WTPinput-J295</f>
        <v>5692584.2154374244</v>
      </c>
      <c r="T295" s="11"/>
      <c r="U295">
        <f>IF(R295&lt;0,1,0)</f>
        <v>0</v>
      </c>
      <c r="V295">
        <f>IF(R295&gt;0,1,0)</f>
        <v>1</v>
      </c>
      <c r="W295">
        <f>IF(S295&lt;0,1,0)</f>
        <v>0</v>
      </c>
      <c r="X295">
        <f>IF(S295&gt;0,1,0)</f>
        <v>1</v>
      </c>
    </row>
    <row r="296" spans="6:24" x14ac:dyDescent="0.3">
      <c r="F296" s="18">
        <f>I296/$J$1</f>
        <v>49666.197190076142</v>
      </c>
      <c r="G296">
        <v>286</v>
      </c>
      <c r="H296" s="19">
        <v>403.04586774117342</v>
      </c>
      <c r="I296" s="26">
        <v>658077.11276850884</v>
      </c>
      <c r="J296" s="19">
        <v>636957.58491730737</v>
      </c>
      <c r="K296" s="42">
        <f t="shared" si="15"/>
        <v>1632.7598554889798</v>
      </c>
      <c r="L296" s="49">
        <f t="shared" si="14"/>
        <v>-658077.11276850884</v>
      </c>
      <c r="M296" s="42">
        <f t="shared" si="16"/>
        <v>0</v>
      </c>
      <c r="N296" s="57"/>
      <c r="R296" s="20">
        <f>H296*WTPinput-I296</f>
        <v>9418069.5807608273</v>
      </c>
      <c r="S296" s="11">
        <f>H296*WTPinput-J296</f>
        <v>9439189.1086120289</v>
      </c>
      <c r="T296" s="11"/>
      <c r="U296">
        <f>IF(R296&lt;0,1,0)</f>
        <v>0</v>
      </c>
      <c r="V296">
        <f>IF(R296&gt;0,1,0)</f>
        <v>1</v>
      </c>
      <c r="W296">
        <f>IF(S296&lt;0,1,0)</f>
        <v>0</v>
      </c>
      <c r="X296">
        <f>IF(S296&gt;0,1,0)</f>
        <v>1</v>
      </c>
    </row>
    <row r="297" spans="6:24" x14ac:dyDescent="0.3">
      <c r="F297" s="18">
        <f>I297/$J$1</f>
        <v>66445.43811683853</v>
      </c>
      <c r="G297">
        <v>287</v>
      </c>
      <c r="H297" s="19">
        <v>392.79049214241604</v>
      </c>
      <c r="I297" s="26">
        <v>880402.05504811055</v>
      </c>
      <c r="J297" s="19">
        <v>865259.22925620107</v>
      </c>
      <c r="K297" s="42">
        <f t="shared" si="15"/>
        <v>2241.4036812502545</v>
      </c>
      <c r="L297" s="49">
        <f t="shared" si="14"/>
        <v>-880402.05504811055</v>
      </c>
      <c r="M297" s="42">
        <f t="shared" si="16"/>
        <v>0</v>
      </c>
      <c r="N297" s="57"/>
      <c r="R297" s="20">
        <f>H297*WTPinput-I297</f>
        <v>8939360.2485122904</v>
      </c>
      <c r="S297" s="11">
        <f>H297*WTPinput-J297</f>
        <v>8954503.0743041988</v>
      </c>
      <c r="T297" s="11"/>
      <c r="U297">
        <f>IF(R297&lt;0,1,0)</f>
        <v>0</v>
      </c>
      <c r="V297">
        <f>IF(R297&gt;0,1,0)</f>
        <v>1</v>
      </c>
      <c r="W297">
        <f>IF(S297&lt;0,1,0)</f>
        <v>0</v>
      </c>
      <c r="X297">
        <f>IF(S297&gt;0,1,0)</f>
        <v>1</v>
      </c>
    </row>
    <row r="298" spans="6:24" x14ac:dyDescent="0.3">
      <c r="F298" s="18">
        <f>I298/$J$1</f>
        <v>35045.373517804524</v>
      </c>
      <c r="G298">
        <v>288</v>
      </c>
      <c r="H298" s="19">
        <v>269.37992292344461</v>
      </c>
      <c r="I298" s="26">
        <v>464351.19911090995</v>
      </c>
      <c r="J298" s="19">
        <v>446321.96416108758</v>
      </c>
      <c r="K298" s="42">
        <f t="shared" si="15"/>
        <v>1723.7780532102774</v>
      </c>
      <c r="L298" s="49">
        <f t="shared" si="14"/>
        <v>-464351.19911090995</v>
      </c>
      <c r="M298" s="42">
        <f t="shared" si="16"/>
        <v>0</v>
      </c>
      <c r="N298" s="57"/>
      <c r="R298" s="20">
        <f>H298*WTPinput-I298</f>
        <v>6270146.8739752052</v>
      </c>
      <c r="S298" s="11">
        <f>H298*WTPinput-J298</f>
        <v>6288176.1089250278</v>
      </c>
      <c r="T298" s="11"/>
      <c r="U298">
        <f>IF(R298&lt;0,1,0)</f>
        <v>0</v>
      </c>
      <c r="V298">
        <f>IF(R298&gt;0,1,0)</f>
        <v>1</v>
      </c>
      <c r="W298">
        <f>IF(S298&lt;0,1,0)</f>
        <v>0</v>
      </c>
      <c r="X298">
        <f>IF(S298&gt;0,1,0)</f>
        <v>1</v>
      </c>
    </row>
    <row r="299" spans="6:24" x14ac:dyDescent="0.3">
      <c r="F299" s="18">
        <f>I299/$J$1</f>
        <v>42813.557641423562</v>
      </c>
      <c r="G299">
        <v>289</v>
      </c>
      <c r="H299" s="19">
        <v>247.05605936501888</v>
      </c>
      <c r="I299" s="26">
        <v>567279.6387488622</v>
      </c>
      <c r="J299" s="19">
        <v>550143.87863441638</v>
      </c>
      <c r="K299" s="42">
        <f t="shared" si="15"/>
        <v>2296.1575611902776</v>
      </c>
      <c r="L299" s="49">
        <f t="shared" si="14"/>
        <v>-567279.6387488622</v>
      </c>
      <c r="M299" s="42">
        <f t="shared" si="16"/>
        <v>0</v>
      </c>
      <c r="N299" s="57"/>
      <c r="R299" s="20">
        <f>H299*WTPinput-I299</f>
        <v>5609121.8453766098</v>
      </c>
      <c r="S299" s="11">
        <f>H299*WTPinput-J299</f>
        <v>5626257.6054910552</v>
      </c>
      <c r="T299" s="11"/>
      <c r="U299">
        <f>IF(R299&lt;0,1,0)</f>
        <v>0</v>
      </c>
      <c r="V299">
        <f>IF(R299&gt;0,1,0)</f>
        <v>1</v>
      </c>
      <c r="W299">
        <f>IF(S299&lt;0,1,0)</f>
        <v>0</v>
      </c>
      <c r="X299">
        <f>IF(S299&gt;0,1,0)</f>
        <v>1</v>
      </c>
    </row>
    <row r="300" spans="6:24" x14ac:dyDescent="0.3">
      <c r="F300" s="18">
        <f>I300/$J$1</f>
        <v>36548.336099309825</v>
      </c>
      <c r="G300">
        <v>290</v>
      </c>
      <c r="H300" s="19">
        <v>531.48715982103386</v>
      </c>
      <c r="I300" s="26">
        <v>484265.45331585518</v>
      </c>
      <c r="J300" s="19">
        <v>472579.21257195395</v>
      </c>
      <c r="K300" s="42">
        <f t="shared" si="15"/>
        <v>911.15174537597579</v>
      </c>
      <c r="L300" s="49">
        <f t="shared" si="14"/>
        <v>-484265.45331585518</v>
      </c>
      <c r="M300" s="42">
        <f t="shared" si="16"/>
        <v>0</v>
      </c>
      <c r="N300" s="57"/>
      <c r="R300" s="20">
        <f>H300*WTPinput-I300</f>
        <v>12802913.54220999</v>
      </c>
      <c r="S300" s="11">
        <f>H300*WTPinput-J300</f>
        <v>12814599.782953892</v>
      </c>
      <c r="T300" s="11"/>
      <c r="U300">
        <f>IF(R300&lt;0,1,0)</f>
        <v>0</v>
      </c>
      <c r="V300">
        <f>IF(R300&gt;0,1,0)</f>
        <v>1</v>
      </c>
      <c r="W300">
        <f>IF(S300&lt;0,1,0)</f>
        <v>0</v>
      </c>
      <c r="X300">
        <f>IF(S300&gt;0,1,0)</f>
        <v>1</v>
      </c>
    </row>
    <row r="301" spans="6:24" x14ac:dyDescent="0.3">
      <c r="F301" s="18">
        <f>I301/$J$1</f>
        <v>34590.535467305825</v>
      </c>
      <c r="G301">
        <v>291</v>
      </c>
      <c r="H301" s="19">
        <v>242.34291114055304</v>
      </c>
      <c r="I301" s="26">
        <v>458324.59494180221</v>
      </c>
      <c r="J301" s="19">
        <v>449179.23832564452</v>
      </c>
      <c r="K301" s="42">
        <f t="shared" si="15"/>
        <v>1891.2234436103847</v>
      </c>
      <c r="L301" s="49">
        <f t="shared" si="14"/>
        <v>-458324.59494180221</v>
      </c>
      <c r="M301" s="42">
        <f t="shared" si="16"/>
        <v>0</v>
      </c>
      <c r="N301" s="57"/>
      <c r="R301" s="20">
        <f>H301*WTPinput-I301</f>
        <v>5600248.1835720241</v>
      </c>
      <c r="S301" s="11">
        <f>H301*WTPinput-J301</f>
        <v>5609393.5401881821</v>
      </c>
      <c r="T301" s="11"/>
      <c r="U301">
        <f>IF(R301&lt;0,1,0)</f>
        <v>0</v>
      </c>
      <c r="V301">
        <f>IF(R301&gt;0,1,0)</f>
        <v>1</v>
      </c>
      <c r="W301">
        <f>IF(S301&lt;0,1,0)</f>
        <v>0</v>
      </c>
      <c r="X301">
        <f>IF(S301&gt;0,1,0)</f>
        <v>1</v>
      </c>
    </row>
    <row r="302" spans="6:24" x14ac:dyDescent="0.3">
      <c r="F302" s="18">
        <f>I302/$J$1</f>
        <v>34585.607602257216</v>
      </c>
      <c r="G302">
        <v>292</v>
      </c>
      <c r="H302" s="19">
        <v>455.38952744078779</v>
      </c>
      <c r="I302" s="26">
        <v>458259.30072990811</v>
      </c>
      <c r="J302" s="19">
        <v>450535.61934044107</v>
      </c>
      <c r="K302" s="42">
        <f t="shared" si="15"/>
        <v>1006.3017990449802</v>
      </c>
      <c r="L302" s="49">
        <f t="shared" si="14"/>
        <v>-458259.30072990811</v>
      </c>
      <c r="M302" s="42">
        <f t="shared" si="16"/>
        <v>0</v>
      </c>
      <c r="N302" s="57"/>
      <c r="R302" s="20">
        <f>H302*WTPinput-I302</f>
        <v>10926478.885289786</v>
      </c>
      <c r="S302" s="11">
        <f>H302*WTPinput-J302</f>
        <v>10934202.566679254</v>
      </c>
      <c r="T302" s="11"/>
      <c r="U302">
        <f>IF(R302&lt;0,1,0)</f>
        <v>0</v>
      </c>
      <c r="V302">
        <f>IF(R302&gt;0,1,0)</f>
        <v>1</v>
      </c>
      <c r="W302">
        <f>IF(S302&lt;0,1,0)</f>
        <v>0</v>
      </c>
      <c r="X302">
        <f>IF(S302&gt;0,1,0)</f>
        <v>1</v>
      </c>
    </row>
    <row r="303" spans="6:24" x14ac:dyDescent="0.3">
      <c r="F303" s="18">
        <f>I303/$J$1</f>
        <v>50196.783214234776</v>
      </c>
      <c r="G303">
        <v>293</v>
      </c>
      <c r="H303" s="19">
        <v>366.08244102958633</v>
      </c>
      <c r="I303" s="26">
        <v>665107.37758861075</v>
      </c>
      <c r="J303" s="19">
        <v>647755.17942886672</v>
      </c>
      <c r="K303" s="42">
        <f t="shared" si="15"/>
        <v>1816.8240348213194</v>
      </c>
      <c r="L303" s="49">
        <f t="shared" si="14"/>
        <v>-665107.37758861075</v>
      </c>
      <c r="M303" s="42">
        <f t="shared" si="16"/>
        <v>0</v>
      </c>
      <c r="N303" s="57"/>
      <c r="R303" s="20">
        <f>H303*WTPinput-I303</f>
        <v>8486953.6481510475</v>
      </c>
      <c r="S303" s="11">
        <f>H303*WTPinput-J303</f>
        <v>8504305.8463107925</v>
      </c>
      <c r="T303" s="11"/>
      <c r="U303">
        <f>IF(R303&lt;0,1,0)</f>
        <v>0</v>
      </c>
      <c r="V303">
        <f>IF(R303&gt;0,1,0)</f>
        <v>1</v>
      </c>
      <c r="W303">
        <f>IF(S303&lt;0,1,0)</f>
        <v>0</v>
      </c>
      <c r="X303">
        <f>IF(S303&gt;0,1,0)</f>
        <v>1</v>
      </c>
    </row>
    <row r="304" spans="6:24" x14ac:dyDescent="0.3">
      <c r="F304" s="18">
        <f>I304/$J$1</f>
        <v>62568.014315737499</v>
      </c>
      <c r="G304">
        <v>294</v>
      </c>
      <c r="H304" s="19">
        <v>521.52387694860226</v>
      </c>
      <c r="I304" s="26">
        <v>829026.18968352186</v>
      </c>
      <c r="J304" s="19">
        <v>805303.01713213138</v>
      </c>
      <c r="K304" s="42">
        <f t="shared" si="15"/>
        <v>1589.6226928939341</v>
      </c>
      <c r="L304" s="49">
        <f t="shared" si="14"/>
        <v>-829026.18968352186</v>
      </c>
      <c r="M304" s="42">
        <f t="shared" si="16"/>
        <v>0</v>
      </c>
      <c r="N304" s="57"/>
      <c r="R304" s="20">
        <f>H304*WTPinput-I304</f>
        <v>12209070.734031536</v>
      </c>
      <c r="S304" s="11">
        <f>H304*WTPinput-J304</f>
        <v>12232793.906582925</v>
      </c>
      <c r="T304" s="11"/>
      <c r="U304">
        <f>IF(R304&lt;0,1,0)</f>
        <v>0</v>
      </c>
      <c r="V304">
        <f>IF(R304&gt;0,1,0)</f>
        <v>1</v>
      </c>
      <c r="W304">
        <f>IF(S304&lt;0,1,0)</f>
        <v>0</v>
      </c>
      <c r="X304">
        <f>IF(S304&gt;0,1,0)</f>
        <v>1</v>
      </c>
    </row>
    <row r="305" spans="6:24" x14ac:dyDescent="0.3">
      <c r="F305" s="18">
        <f>I305/$J$1</f>
        <v>50333.811960423482</v>
      </c>
      <c r="G305">
        <v>295</v>
      </c>
      <c r="H305" s="19">
        <v>403.83775702384446</v>
      </c>
      <c r="I305" s="26">
        <v>666923.0084756111</v>
      </c>
      <c r="J305" s="19">
        <v>655514.11184517515</v>
      </c>
      <c r="K305" s="42">
        <f t="shared" si="15"/>
        <v>1651.4627393699418</v>
      </c>
      <c r="L305" s="49">
        <f t="shared" si="14"/>
        <v>-666923.0084756111</v>
      </c>
      <c r="M305" s="42">
        <f t="shared" si="16"/>
        <v>0</v>
      </c>
      <c r="N305" s="57"/>
      <c r="R305" s="20">
        <f>H305*WTPinput-I305</f>
        <v>9429020.9171205014</v>
      </c>
      <c r="S305" s="11">
        <f>H305*WTPinput-J305</f>
        <v>9440429.8137509376</v>
      </c>
      <c r="T305" s="11"/>
      <c r="U305">
        <f>IF(R305&lt;0,1,0)</f>
        <v>0</v>
      </c>
      <c r="V305">
        <f>IF(R305&gt;0,1,0)</f>
        <v>1</v>
      </c>
      <c r="W305">
        <f>IF(S305&lt;0,1,0)</f>
        <v>0</v>
      </c>
      <c r="X305">
        <f>IF(S305&gt;0,1,0)</f>
        <v>1</v>
      </c>
    </row>
    <row r="306" spans="6:24" x14ac:dyDescent="0.3">
      <c r="F306" s="18">
        <f>I306/$J$1</f>
        <v>64352.036285462949</v>
      </c>
      <c r="G306">
        <v>296</v>
      </c>
      <c r="H306" s="19">
        <v>390.03591552854778</v>
      </c>
      <c r="I306" s="26">
        <v>852664.48078238405</v>
      </c>
      <c r="J306" s="19">
        <v>842267.97871420265</v>
      </c>
      <c r="K306" s="42">
        <f t="shared" si="15"/>
        <v>2186.1178594974167</v>
      </c>
      <c r="L306" s="49">
        <f t="shared" si="14"/>
        <v>-852664.48078238405</v>
      </c>
      <c r="M306" s="42">
        <f t="shared" si="16"/>
        <v>0</v>
      </c>
      <c r="N306" s="57"/>
      <c r="R306" s="20">
        <f>H306*WTPinput-I306</f>
        <v>8898233.40743131</v>
      </c>
      <c r="S306" s="11">
        <f>H306*WTPinput-J306</f>
        <v>8908629.9094994906</v>
      </c>
      <c r="T306" s="11"/>
      <c r="U306">
        <f>IF(R306&lt;0,1,0)</f>
        <v>0</v>
      </c>
      <c r="V306">
        <f>IF(R306&gt;0,1,0)</f>
        <v>1</v>
      </c>
      <c r="W306">
        <f>IF(S306&lt;0,1,0)</f>
        <v>0</v>
      </c>
      <c r="X306">
        <f>IF(S306&gt;0,1,0)</f>
        <v>1</v>
      </c>
    </row>
    <row r="307" spans="6:24" x14ac:dyDescent="0.3">
      <c r="F307" s="18">
        <f>I307/$J$1</f>
        <v>51230.865023713719</v>
      </c>
      <c r="G307">
        <v>297</v>
      </c>
      <c r="H307" s="19">
        <v>482.47722336282459</v>
      </c>
      <c r="I307" s="26">
        <v>678808.96156420675</v>
      </c>
      <c r="J307" s="19">
        <v>662510.03621591115</v>
      </c>
      <c r="K307" s="42">
        <f t="shared" si="15"/>
        <v>1406.9243659482347</v>
      </c>
      <c r="L307" s="49">
        <f t="shared" si="14"/>
        <v>-678808.96156420675</v>
      </c>
      <c r="M307" s="42">
        <f t="shared" si="16"/>
        <v>0</v>
      </c>
      <c r="N307" s="57"/>
      <c r="R307" s="20">
        <f>H307*WTPinput-I307</f>
        <v>11383121.622506408</v>
      </c>
      <c r="S307" s="11">
        <f>H307*WTPinput-J307</f>
        <v>11399420.547854705</v>
      </c>
      <c r="T307" s="11"/>
      <c r="U307">
        <f>IF(R307&lt;0,1,0)</f>
        <v>0</v>
      </c>
      <c r="V307">
        <f>IF(R307&gt;0,1,0)</f>
        <v>1</v>
      </c>
      <c r="W307">
        <f>IF(S307&lt;0,1,0)</f>
        <v>0</v>
      </c>
      <c r="X307">
        <f>IF(S307&gt;0,1,0)</f>
        <v>1</v>
      </c>
    </row>
    <row r="308" spans="6:24" x14ac:dyDescent="0.3">
      <c r="F308" s="18">
        <f>I308/$J$1</f>
        <v>42259.169589829406</v>
      </c>
      <c r="G308">
        <v>298</v>
      </c>
      <c r="H308" s="19">
        <v>453.71959482064631</v>
      </c>
      <c r="I308" s="26">
        <v>559933.99706523959</v>
      </c>
      <c r="J308" s="19">
        <v>543377.24276891118</v>
      </c>
      <c r="K308" s="42">
        <f t="shared" si="15"/>
        <v>1234.0970137879531</v>
      </c>
      <c r="L308" s="49">
        <f t="shared" si="14"/>
        <v>-559933.99706523959</v>
      </c>
      <c r="M308" s="42">
        <f t="shared" si="16"/>
        <v>0</v>
      </c>
      <c r="N308" s="57"/>
      <c r="R308" s="20">
        <f>H308*WTPinput-I308</f>
        <v>10783055.873450916</v>
      </c>
      <c r="S308" s="11">
        <f>H308*WTPinput-J308</f>
        <v>10799612.627747245</v>
      </c>
      <c r="T308" s="11"/>
      <c r="U308">
        <f>IF(R308&lt;0,1,0)</f>
        <v>0</v>
      </c>
      <c r="V308">
        <f>IF(R308&gt;0,1,0)</f>
        <v>1</v>
      </c>
      <c r="W308">
        <f>IF(S308&lt;0,1,0)</f>
        <v>0</v>
      </c>
      <c r="X308">
        <f>IF(S308&gt;0,1,0)</f>
        <v>1</v>
      </c>
    </row>
    <row r="309" spans="6:24" x14ac:dyDescent="0.3">
      <c r="F309" s="18">
        <f>I309/$J$1</f>
        <v>59816.454166784446</v>
      </c>
      <c r="G309">
        <v>299</v>
      </c>
      <c r="H309" s="19">
        <v>218.56244975089066</v>
      </c>
      <c r="I309" s="26">
        <v>792568.01770989387</v>
      </c>
      <c r="J309" s="19">
        <v>738970.82509722922</v>
      </c>
      <c r="K309" s="42">
        <f t="shared" si="15"/>
        <v>3626.2771515108534</v>
      </c>
      <c r="L309" s="49">
        <f t="shared" si="14"/>
        <v>-792568.01770989387</v>
      </c>
      <c r="M309" s="42">
        <f t="shared" si="16"/>
        <v>0</v>
      </c>
      <c r="N309" s="57"/>
      <c r="R309" s="20">
        <f>H309*WTPinput-I309</f>
        <v>4671493.2260623723</v>
      </c>
      <c r="S309" s="11">
        <f>H309*WTPinput-J309</f>
        <v>4725090.4186750371</v>
      </c>
      <c r="T309" s="11"/>
      <c r="U309">
        <f>IF(R309&lt;0,1,0)</f>
        <v>0</v>
      </c>
      <c r="V309">
        <f>IF(R309&gt;0,1,0)</f>
        <v>1</v>
      </c>
      <c r="W309">
        <f>IF(S309&lt;0,1,0)</f>
        <v>0</v>
      </c>
      <c r="X309">
        <f>IF(S309&gt;0,1,0)</f>
        <v>1</v>
      </c>
    </row>
    <row r="310" spans="6:24" x14ac:dyDescent="0.3">
      <c r="F310" s="18">
        <f>I310/$J$1</f>
        <v>50568.872058217865</v>
      </c>
      <c r="G310">
        <v>300</v>
      </c>
      <c r="H310" s="19">
        <v>450.73865961400952</v>
      </c>
      <c r="I310" s="26">
        <v>670037.55477138667</v>
      </c>
      <c r="J310" s="19">
        <v>642989.44089055434</v>
      </c>
      <c r="K310" s="42">
        <f t="shared" si="15"/>
        <v>1486.5322520707984</v>
      </c>
      <c r="L310" s="49">
        <f t="shared" si="14"/>
        <v>-670037.55477138667</v>
      </c>
      <c r="M310" s="42">
        <f t="shared" si="16"/>
        <v>0</v>
      </c>
      <c r="N310" s="57"/>
      <c r="R310" s="20">
        <f>H310*WTPinput-I310</f>
        <v>10598428.935578851</v>
      </c>
      <c r="S310" s="11">
        <f>H310*WTPinput-J310</f>
        <v>10625477.049459683</v>
      </c>
      <c r="T310" s="11"/>
      <c r="U310">
        <f>IF(R310&lt;0,1,0)</f>
        <v>0</v>
      </c>
      <c r="V310">
        <f>IF(R310&gt;0,1,0)</f>
        <v>1</v>
      </c>
      <c r="W310">
        <f>IF(S310&lt;0,1,0)</f>
        <v>0</v>
      </c>
      <c r="X310">
        <f>IF(S310&gt;0,1,0)</f>
        <v>1</v>
      </c>
    </row>
    <row r="311" spans="6:24" x14ac:dyDescent="0.3">
      <c r="F311" s="18">
        <f>I311/$J$1</f>
        <v>47680.121918546334</v>
      </c>
      <c r="G311">
        <v>301</v>
      </c>
      <c r="H311" s="19">
        <v>294.99083046679152</v>
      </c>
      <c r="I311" s="26">
        <v>631761.61542073893</v>
      </c>
      <c r="J311" s="19">
        <v>612881.19497354084</v>
      </c>
      <c r="K311" s="42">
        <f t="shared" si="15"/>
        <v>2141.6313667141571</v>
      </c>
      <c r="L311" s="49">
        <f t="shared" si="14"/>
        <v>-631761.61542073893</v>
      </c>
      <c r="M311" s="42">
        <f t="shared" si="16"/>
        <v>0</v>
      </c>
      <c r="N311" s="57"/>
      <c r="R311" s="20">
        <f>H311*WTPinput-I311</f>
        <v>6743009.1462490493</v>
      </c>
      <c r="S311" s="11">
        <f>H311*WTPinput-J311</f>
        <v>6761889.566696248</v>
      </c>
      <c r="T311" s="11"/>
      <c r="U311">
        <f>IF(R311&lt;0,1,0)</f>
        <v>0</v>
      </c>
      <c r="V311">
        <f>IF(R311&gt;0,1,0)</f>
        <v>1</v>
      </c>
      <c r="W311">
        <f>IF(S311&lt;0,1,0)</f>
        <v>0</v>
      </c>
      <c r="X311">
        <f>IF(S311&gt;0,1,0)</f>
        <v>1</v>
      </c>
    </row>
    <row r="312" spans="6:24" x14ac:dyDescent="0.3">
      <c r="F312" s="18">
        <f>I312/$J$1</f>
        <v>42790.901339867276</v>
      </c>
      <c r="G312">
        <v>302</v>
      </c>
      <c r="H312" s="19">
        <v>294.67272134007362</v>
      </c>
      <c r="I312" s="26">
        <v>566979.4427532414</v>
      </c>
      <c r="J312" s="19">
        <v>554919.8187416537</v>
      </c>
      <c r="K312" s="42">
        <f t="shared" si="15"/>
        <v>1924.0988448975097</v>
      </c>
      <c r="L312" s="49">
        <f t="shared" si="14"/>
        <v>-566979.4427532414</v>
      </c>
      <c r="M312" s="42">
        <f t="shared" si="16"/>
        <v>0</v>
      </c>
      <c r="N312" s="57"/>
      <c r="R312" s="20">
        <f>H312*WTPinput-I312</f>
        <v>6799838.5907485988</v>
      </c>
      <c r="S312" s="11">
        <f>H312*WTPinput-J312</f>
        <v>6811898.2147601862</v>
      </c>
      <c r="T312" s="11"/>
      <c r="U312">
        <f>IF(R312&lt;0,1,0)</f>
        <v>0</v>
      </c>
      <c r="V312">
        <f>IF(R312&gt;0,1,0)</f>
        <v>1</v>
      </c>
      <c r="W312">
        <f>IF(S312&lt;0,1,0)</f>
        <v>0</v>
      </c>
      <c r="X312">
        <f>IF(S312&gt;0,1,0)</f>
        <v>1</v>
      </c>
    </row>
    <row r="313" spans="6:24" x14ac:dyDescent="0.3">
      <c r="F313" s="18">
        <f>I313/$J$1</f>
        <v>21004.877203431777</v>
      </c>
      <c r="G313">
        <v>303</v>
      </c>
      <c r="H313" s="19">
        <v>247.45030315687836</v>
      </c>
      <c r="I313" s="26">
        <v>278314.62294547103</v>
      </c>
      <c r="J313" s="19">
        <v>257250.05617401522</v>
      </c>
      <c r="K313" s="42">
        <f t="shared" si="15"/>
        <v>1124.7293674521195</v>
      </c>
      <c r="L313" s="49">
        <f t="shared" si="14"/>
        <v>-278314.62294547103</v>
      </c>
      <c r="M313" s="42">
        <f t="shared" si="16"/>
        <v>0</v>
      </c>
      <c r="N313" s="57"/>
      <c r="R313" s="20">
        <f>H313*WTPinput-I313</f>
        <v>5907942.9559764881</v>
      </c>
      <c r="S313" s="11">
        <f>H313*WTPinput-J313</f>
        <v>5929007.5227479432</v>
      </c>
      <c r="T313" s="11"/>
      <c r="U313">
        <f>IF(R313&lt;0,1,0)</f>
        <v>0</v>
      </c>
      <c r="V313">
        <f>IF(R313&gt;0,1,0)</f>
        <v>1</v>
      </c>
      <c r="W313">
        <f>IF(S313&lt;0,1,0)</f>
        <v>0</v>
      </c>
      <c r="X313">
        <f>IF(S313&gt;0,1,0)</f>
        <v>1</v>
      </c>
    </row>
    <row r="314" spans="6:24" x14ac:dyDescent="0.3">
      <c r="F314" s="18">
        <f>I314/$J$1</f>
        <v>45146.681712087346</v>
      </c>
      <c r="G314">
        <v>304</v>
      </c>
      <c r="H314" s="19">
        <v>171.56526595900323</v>
      </c>
      <c r="I314" s="26">
        <v>598193.53268515738</v>
      </c>
      <c r="J314" s="19">
        <v>584067.74668958038</v>
      </c>
      <c r="K314" s="42">
        <f t="shared" si="15"/>
        <v>3486.6820468666433</v>
      </c>
      <c r="L314" s="49">
        <f t="shared" si="14"/>
        <v>-598193.53268515738</v>
      </c>
      <c r="M314" s="42">
        <f t="shared" si="16"/>
        <v>0</v>
      </c>
      <c r="N314" s="57"/>
      <c r="R314" s="20">
        <f>H314*WTPinput-I314</f>
        <v>3690938.1162899234</v>
      </c>
      <c r="S314" s="11">
        <f>H314*WTPinput-J314</f>
        <v>3705063.9022855004</v>
      </c>
      <c r="T314" s="11"/>
      <c r="U314">
        <f>IF(R314&lt;0,1,0)</f>
        <v>0</v>
      </c>
      <c r="V314">
        <f>IF(R314&gt;0,1,0)</f>
        <v>1</v>
      </c>
      <c r="W314">
        <f>IF(S314&lt;0,1,0)</f>
        <v>0</v>
      </c>
      <c r="X314">
        <f>IF(S314&gt;0,1,0)</f>
        <v>1</v>
      </c>
    </row>
    <row r="315" spans="6:24" x14ac:dyDescent="0.3">
      <c r="F315" s="18">
        <f>I315/$J$1</f>
        <v>27858.797739838781</v>
      </c>
      <c r="G315">
        <v>305</v>
      </c>
      <c r="H315" s="19">
        <v>447.44796057117856</v>
      </c>
      <c r="I315" s="26">
        <v>369129.07005286386</v>
      </c>
      <c r="J315" s="19">
        <v>352221.76387805369</v>
      </c>
      <c r="K315" s="42">
        <f t="shared" si="15"/>
        <v>824.96536486983052</v>
      </c>
      <c r="L315" s="49">
        <f t="shared" si="14"/>
        <v>-369129.07005286386</v>
      </c>
      <c r="M315" s="42">
        <f t="shared" si="16"/>
        <v>0</v>
      </c>
      <c r="N315" s="57"/>
      <c r="R315" s="20">
        <f>H315*WTPinput-I315</f>
        <v>10817069.9442266</v>
      </c>
      <c r="S315" s="11">
        <f>H315*WTPinput-J315</f>
        <v>10833977.250401411</v>
      </c>
      <c r="T315" s="11"/>
      <c r="U315">
        <f>IF(R315&lt;0,1,0)</f>
        <v>0</v>
      </c>
      <c r="V315">
        <f>IF(R315&gt;0,1,0)</f>
        <v>1</v>
      </c>
      <c r="W315">
        <f>IF(S315&lt;0,1,0)</f>
        <v>0</v>
      </c>
      <c r="X315">
        <f>IF(S315&gt;0,1,0)</f>
        <v>1</v>
      </c>
    </row>
    <row r="316" spans="6:24" x14ac:dyDescent="0.3">
      <c r="F316" s="18">
        <f>I316/$J$1</f>
        <v>28845.242030584071</v>
      </c>
      <c r="G316">
        <v>306</v>
      </c>
      <c r="H316" s="19">
        <v>162.26505434037063</v>
      </c>
      <c r="I316" s="26">
        <v>382199.45690523897</v>
      </c>
      <c r="J316" s="19">
        <v>369193.15491705766</v>
      </c>
      <c r="K316" s="42">
        <f t="shared" si="15"/>
        <v>2355.4021440964689</v>
      </c>
      <c r="L316" s="49">
        <f t="shared" si="14"/>
        <v>-382199.45690523897</v>
      </c>
      <c r="M316" s="42">
        <f t="shared" si="16"/>
        <v>0</v>
      </c>
      <c r="N316" s="57"/>
      <c r="R316" s="20">
        <f>H316*WTPinput-I316</f>
        <v>3674426.901604027</v>
      </c>
      <c r="S316" s="11">
        <f>H316*WTPinput-J316</f>
        <v>3687433.2035922082</v>
      </c>
      <c r="T316" s="11"/>
      <c r="U316">
        <f>IF(R316&lt;0,1,0)</f>
        <v>0</v>
      </c>
      <c r="V316">
        <f>IF(R316&gt;0,1,0)</f>
        <v>1</v>
      </c>
      <c r="W316">
        <f>IF(S316&lt;0,1,0)</f>
        <v>0</v>
      </c>
      <c r="X316">
        <f>IF(S316&gt;0,1,0)</f>
        <v>1</v>
      </c>
    </row>
    <row r="317" spans="6:24" x14ac:dyDescent="0.3">
      <c r="F317" s="18">
        <f>I317/$J$1</f>
        <v>51634.874018808565</v>
      </c>
      <c r="G317">
        <v>307</v>
      </c>
      <c r="H317" s="19">
        <v>257.17426336196695</v>
      </c>
      <c r="I317" s="26">
        <v>684162.08074921346</v>
      </c>
      <c r="J317" s="19">
        <v>669334.7854147309</v>
      </c>
      <c r="K317" s="42">
        <f t="shared" si="15"/>
        <v>2660.3053968361946</v>
      </c>
      <c r="L317" s="49">
        <f t="shared" si="14"/>
        <v>-684162.08074921346</v>
      </c>
      <c r="M317" s="42">
        <f t="shared" si="16"/>
        <v>0</v>
      </c>
      <c r="N317" s="57"/>
      <c r="R317" s="20">
        <f>H317*WTPinput-I317</f>
        <v>5745194.5032999599</v>
      </c>
      <c r="S317" s="11">
        <f>H317*WTPinput-J317</f>
        <v>5760021.7986344425</v>
      </c>
      <c r="T317" s="11"/>
      <c r="U317">
        <f>IF(R317&lt;0,1,0)</f>
        <v>0</v>
      </c>
      <c r="V317">
        <f>IF(R317&gt;0,1,0)</f>
        <v>1</v>
      </c>
      <c r="W317">
        <f>IF(S317&lt;0,1,0)</f>
        <v>0</v>
      </c>
      <c r="X317">
        <f>IF(S317&gt;0,1,0)</f>
        <v>1</v>
      </c>
    </row>
    <row r="318" spans="6:24" x14ac:dyDescent="0.3">
      <c r="F318" s="18">
        <f>I318/$J$1</f>
        <v>51439.822985847655</v>
      </c>
      <c r="G318">
        <v>308</v>
      </c>
      <c r="H318" s="19">
        <v>313.22389501022917</v>
      </c>
      <c r="I318" s="26">
        <v>681577.65456248145</v>
      </c>
      <c r="J318" s="19">
        <v>665834.94047504559</v>
      </c>
      <c r="K318" s="42">
        <f t="shared" si="15"/>
        <v>2176.0078506788977</v>
      </c>
      <c r="L318" s="49">
        <f t="shared" si="14"/>
        <v>-681577.65456248145</v>
      </c>
      <c r="M318" s="42">
        <f t="shared" si="16"/>
        <v>0</v>
      </c>
      <c r="N318" s="57"/>
      <c r="R318" s="20">
        <f>H318*WTPinput-I318</f>
        <v>7149019.7206932474</v>
      </c>
      <c r="S318" s="11">
        <f>H318*WTPinput-J318</f>
        <v>7164762.4347806834</v>
      </c>
      <c r="T318" s="11"/>
      <c r="U318">
        <f>IF(R318&lt;0,1,0)</f>
        <v>0</v>
      </c>
      <c r="V318">
        <f>IF(R318&gt;0,1,0)</f>
        <v>1</v>
      </c>
      <c r="W318">
        <f>IF(S318&lt;0,1,0)</f>
        <v>0</v>
      </c>
      <c r="X318">
        <f>IF(S318&gt;0,1,0)</f>
        <v>1</v>
      </c>
    </row>
    <row r="319" spans="6:24" x14ac:dyDescent="0.3">
      <c r="F319" s="18">
        <f>I319/$J$1</f>
        <v>66585.046490078006</v>
      </c>
      <c r="G319">
        <v>309</v>
      </c>
      <c r="H319" s="19">
        <v>312.54555308942508</v>
      </c>
      <c r="I319" s="26">
        <v>882251.86599353352</v>
      </c>
      <c r="J319" s="19">
        <v>868285.12050039542</v>
      </c>
      <c r="K319" s="42">
        <f t="shared" si="15"/>
        <v>2822.7944927474455</v>
      </c>
      <c r="L319" s="49">
        <f t="shared" si="14"/>
        <v>-882251.86599353352</v>
      </c>
      <c r="M319" s="42">
        <f t="shared" si="16"/>
        <v>0</v>
      </c>
      <c r="N319" s="57"/>
      <c r="R319" s="20">
        <f>H319*WTPinput-I319</f>
        <v>6931386.9612420937</v>
      </c>
      <c r="S319" s="11">
        <f>H319*WTPinput-J319</f>
        <v>6945353.7067352319</v>
      </c>
      <c r="T319" s="11"/>
      <c r="U319">
        <f>IF(R319&lt;0,1,0)</f>
        <v>0</v>
      </c>
      <c r="V319">
        <f>IF(R319&gt;0,1,0)</f>
        <v>1</v>
      </c>
      <c r="W319">
        <f>IF(S319&lt;0,1,0)</f>
        <v>0</v>
      </c>
      <c r="X319">
        <f>IF(S319&gt;0,1,0)</f>
        <v>1</v>
      </c>
    </row>
    <row r="320" spans="6:24" x14ac:dyDescent="0.3">
      <c r="F320" s="18">
        <f>I320/$J$1</f>
        <v>35920.695964670471</v>
      </c>
      <c r="G320">
        <v>310</v>
      </c>
      <c r="H320" s="19">
        <v>304.61762948085743</v>
      </c>
      <c r="I320" s="26">
        <v>475949.2215318837</v>
      </c>
      <c r="J320" s="19">
        <v>459944.02327069512</v>
      </c>
      <c r="K320" s="42">
        <f t="shared" si="15"/>
        <v>1562.4480511617696</v>
      </c>
      <c r="L320" s="49">
        <f t="shared" si="14"/>
        <v>-475949.2215318837</v>
      </c>
      <c r="M320" s="42">
        <f t="shared" si="16"/>
        <v>0</v>
      </c>
      <c r="N320" s="57"/>
      <c r="R320" s="20">
        <f>H320*WTPinput-I320</f>
        <v>7139491.5154895522</v>
      </c>
      <c r="S320" s="11">
        <f>H320*WTPinput-J320</f>
        <v>7155496.7137507405</v>
      </c>
      <c r="T320" s="11"/>
      <c r="U320">
        <f>IF(R320&lt;0,1,0)</f>
        <v>0</v>
      </c>
      <c r="V320">
        <f>IF(R320&gt;0,1,0)</f>
        <v>1</v>
      </c>
      <c r="W320">
        <f>IF(S320&lt;0,1,0)</f>
        <v>0</v>
      </c>
      <c r="X320">
        <f>IF(S320&gt;0,1,0)</f>
        <v>1</v>
      </c>
    </row>
    <row r="321" spans="6:24" x14ac:dyDescent="0.3">
      <c r="F321" s="18">
        <f>I321/$J$1</f>
        <v>25569.811521574076</v>
      </c>
      <c r="G321">
        <v>311</v>
      </c>
      <c r="H321" s="19">
        <v>309.874119726559</v>
      </c>
      <c r="I321" s="26">
        <v>338800.00266085652</v>
      </c>
      <c r="J321" s="19">
        <v>316847.45769968251</v>
      </c>
      <c r="K321" s="42">
        <f t="shared" si="15"/>
        <v>1093.3472048579677</v>
      </c>
      <c r="L321" s="49">
        <f t="shared" si="14"/>
        <v>-338800.00266085652</v>
      </c>
      <c r="M321" s="42">
        <f t="shared" si="16"/>
        <v>0</v>
      </c>
      <c r="N321" s="57"/>
      <c r="R321" s="20">
        <f>H321*WTPinput-I321</f>
        <v>7408052.9905031184</v>
      </c>
      <c r="S321" s="11">
        <f>H321*WTPinput-J321</f>
        <v>7430005.5354642924</v>
      </c>
      <c r="T321" s="11"/>
      <c r="U321">
        <f>IF(R321&lt;0,1,0)</f>
        <v>0</v>
      </c>
      <c r="V321">
        <f>IF(R321&gt;0,1,0)</f>
        <v>1</v>
      </c>
      <c r="W321">
        <f>IF(S321&lt;0,1,0)</f>
        <v>0</v>
      </c>
      <c r="X321">
        <f>IF(S321&gt;0,1,0)</f>
        <v>1</v>
      </c>
    </row>
    <row r="322" spans="6:24" x14ac:dyDescent="0.3">
      <c r="F322" s="18">
        <f>I322/$J$1</f>
        <v>39315.892616558202</v>
      </c>
      <c r="G322">
        <v>312</v>
      </c>
      <c r="H322" s="19">
        <v>273.12726613509221</v>
      </c>
      <c r="I322" s="26">
        <v>520935.57716939622</v>
      </c>
      <c r="J322" s="19">
        <v>509673.42439398088</v>
      </c>
      <c r="K322" s="42">
        <f t="shared" si="15"/>
        <v>1907.2997893653535</v>
      </c>
      <c r="L322" s="49">
        <f t="shared" si="14"/>
        <v>-520935.57716939622</v>
      </c>
      <c r="M322" s="42">
        <f t="shared" si="16"/>
        <v>0</v>
      </c>
      <c r="N322" s="57"/>
      <c r="R322" s="20">
        <f>H322*WTPinput-I322</f>
        <v>6307246.0762079097</v>
      </c>
      <c r="S322" s="11">
        <f>H322*WTPinput-J322</f>
        <v>6318508.228983325</v>
      </c>
      <c r="T322" s="11"/>
      <c r="U322">
        <f>IF(R322&lt;0,1,0)</f>
        <v>0</v>
      </c>
      <c r="V322">
        <f>IF(R322&gt;0,1,0)</f>
        <v>1</v>
      </c>
      <c r="W322">
        <f>IF(S322&lt;0,1,0)</f>
        <v>0</v>
      </c>
      <c r="X322">
        <f>IF(S322&gt;0,1,0)</f>
        <v>1</v>
      </c>
    </row>
    <row r="323" spans="6:24" x14ac:dyDescent="0.3">
      <c r="F323" s="18">
        <f>I323/$J$1</f>
        <v>23724.993035822768</v>
      </c>
      <c r="G323">
        <v>313</v>
      </c>
      <c r="H323" s="19">
        <v>191.38103269934982</v>
      </c>
      <c r="I323" s="26">
        <v>314356.15772465168</v>
      </c>
      <c r="J323" s="19">
        <v>304147.6046460658</v>
      </c>
      <c r="K323" s="42">
        <f t="shared" si="15"/>
        <v>1642.5669424539565</v>
      </c>
      <c r="L323" s="49">
        <f t="shared" si="14"/>
        <v>-314356.15772465168</v>
      </c>
      <c r="M323" s="42">
        <f t="shared" si="16"/>
        <v>0</v>
      </c>
      <c r="N323" s="57"/>
      <c r="R323" s="20">
        <f>H323*WTPinput-I323</f>
        <v>4470169.659759094</v>
      </c>
      <c r="S323" s="11">
        <f>H323*WTPinput-J323</f>
        <v>4480378.2128376793</v>
      </c>
      <c r="T323" s="11"/>
      <c r="U323">
        <f>IF(R323&lt;0,1,0)</f>
        <v>0</v>
      </c>
      <c r="V323">
        <f>IF(R323&gt;0,1,0)</f>
        <v>1</v>
      </c>
      <c r="W323">
        <f>IF(S323&lt;0,1,0)</f>
        <v>0</v>
      </c>
      <c r="X323">
        <f>IF(S323&gt;0,1,0)</f>
        <v>1</v>
      </c>
    </row>
    <row r="324" spans="6:24" x14ac:dyDescent="0.3">
      <c r="F324" s="18">
        <f>I324/$J$1</f>
        <v>29196.60148158266</v>
      </c>
      <c r="G324">
        <v>314</v>
      </c>
      <c r="H324" s="19">
        <v>344.78049389847001</v>
      </c>
      <c r="I324" s="26">
        <v>386854.96963097027</v>
      </c>
      <c r="J324" s="19">
        <v>371756.72387750354</v>
      </c>
      <c r="K324" s="42">
        <f t="shared" si="15"/>
        <v>1122.0326453412711</v>
      </c>
      <c r="L324" s="49">
        <f t="shared" si="14"/>
        <v>-386854.96963097027</v>
      </c>
      <c r="M324" s="42">
        <f t="shared" si="16"/>
        <v>0</v>
      </c>
      <c r="N324" s="57"/>
      <c r="R324" s="20">
        <f>H324*WTPinput-I324</f>
        <v>8232657.3778307801</v>
      </c>
      <c r="S324" s="11">
        <f>H324*WTPinput-J324</f>
        <v>8247755.6235842472</v>
      </c>
      <c r="T324" s="11"/>
      <c r="U324">
        <f>IF(R324&lt;0,1,0)</f>
        <v>0</v>
      </c>
      <c r="V324">
        <f>IF(R324&gt;0,1,0)</f>
        <v>1</v>
      </c>
      <c r="W324">
        <f>IF(S324&lt;0,1,0)</f>
        <v>0</v>
      </c>
      <c r="X324">
        <f>IF(S324&gt;0,1,0)</f>
        <v>1</v>
      </c>
    </row>
    <row r="325" spans="6:24" x14ac:dyDescent="0.3">
      <c r="F325" s="18">
        <f>I325/$J$1</f>
        <v>49098.238951526539</v>
      </c>
      <c r="G325">
        <v>315</v>
      </c>
      <c r="H325" s="19">
        <v>497.65867688673461</v>
      </c>
      <c r="I325" s="26">
        <v>650551.66610772663</v>
      </c>
      <c r="J325" s="19">
        <v>640167.10681573022</v>
      </c>
      <c r="K325" s="42">
        <f t="shared" si="15"/>
        <v>1307.224602567896</v>
      </c>
      <c r="L325" s="49">
        <f t="shared" si="14"/>
        <v>-650551.66610772663</v>
      </c>
      <c r="M325" s="42">
        <f t="shared" si="16"/>
        <v>0</v>
      </c>
      <c r="N325" s="57"/>
      <c r="R325" s="20">
        <f>H325*WTPinput-I325</f>
        <v>11790915.256060638</v>
      </c>
      <c r="S325" s="11">
        <f>H325*WTPinput-J325</f>
        <v>11801299.815352634</v>
      </c>
      <c r="T325" s="11"/>
      <c r="U325">
        <f>IF(R325&lt;0,1,0)</f>
        <v>0</v>
      </c>
      <c r="V325">
        <f>IF(R325&gt;0,1,0)</f>
        <v>1</v>
      </c>
      <c r="W325">
        <f>IF(S325&lt;0,1,0)</f>
        <v>0</v>
      </c>
      <c r="X325">
        <f>IF(S325&gt;0,1,0)</f>
        <v>1</v>
      </c>
    </row>
    <row r="326" spans="6:24" x14ac:dyDescent="0.3">
      <c r="F326" s="18">
        <f>I326/$J$1</f>
        <v>57399.097638853396</v>
      </c>
      <c r="G326">
        <v>316</v>
      </c>
      <c r="H326" s="19">
        <v>248.40071618876573</v>
      </c>
      <c r="I326" s="26">
        <v>760538.04371480749</v>
      </c>
      <c r="J326" s="19">
        <v>752742.41624476481</v>
      </c>
      <c r="K326" s="42">
        <f t="shared" si="15"/>
        <v>3061.7385303223368</v>
      </c>
      <c r="L326" s="49">
        <f t="shared" si="14"/>
        <v>-760538.04371480749</v>
      </c>
      <c r="M326" s="42">
        <f t="shared" si="16"/>
        <v>0</v>
      </c>
      <c r="N326" s="57"/>
      <c r="R326" s="20">
        <f>H326*WTPinput-I326</f>
        <v>5449479.8610043358</v>
      </c>
      <c r="S326" s="11">
        <f>H326*WTPinput-J326</f>
        <v>5457275.4884743784</v>
      </c>
      <c r="T326" s="11"/>
      <c r="U326">
        <f>IF(R326&lt;0,1,0)</f>
        <v>0</v>
      </c>
      <c r="V326">
        <f>IF(R326&gt;0,1,0)</f>
        <v>1</v>
      </c>
      <c r="W326">
        <f>IF(S326&lt;0,1,0)</f>
        <v>0</v>
      </c>
      <c r="X326">
        <f>IF(S326&gt;0,1,0)</f>
        <v>1</v>
      </c>
    </row>
    <row r="327" spans="6:24" x14ac:dyDescent="0.3">
      <c r="F327" s="18">
        <f>I327/$J$1</f>
        <v>48725.382097514914</v>
      </c>
      <c r="G327">
        <v>317</v>
      </c>
      <c r="H327" s="19">
        <v>282.28801798161658</v>
      </c>
      <c r="I327" s="26">
        <v>645611.31279207265</v>
      </c>
      <c r="J327" s="19">
        <v>626399.54891125788</v>
      </c>
      <c r="K327" s="42">
        <f t="shared" si="15"/>
        <v>2287.0659456545432</v>
      </c>
      <c r="L327" s="49">
        <f t="shared" si="14"/>
        <v>-645611.31279207265</v>
      </c>
      <c r="M327" s="42">
        <f t="shared" si="16"/>
        <v>0</v>
      </c>
      <c r="N327" s="57"/>
      <c r="R327" s="20">
        <f>H327*WTPinput-I327</f>
        <v>6411589.1367483418</v>
      </c>
      <c r="S327" s="11">
        <f>H327*WTPinput-J327</f>
        <v>6430800.9006291572</v>
      </c>
      <c r="T327" s="11"/>
      <c r="U327">
        <f>IF(R327&lt;0,1,0)</f>
        <v>0</v>
      </c>
      <c r="V327">
        <f>IF(R327&gt;0,1,0)</f>
        <v>1</v>
      </c>
      <c r="W327">
        <f>IF(S327&lt;0,1,0)</f>
        <v>0</v>
      </c>
      <c r="X327">
        <f>IF(S327&gt;0,1,0)</f>
        <v>1</v>
      </c>
    </row>
    <row r="328" spans="6:24" x14ac:dyDescent="0.3">
      <c r="F328" s="18">
        <f>I328/$J$1</f>
        <v>49725.485340642772</v>
      </c>
      <c r="G328">
        <v>318</v>
      </c>
      <c r="H328" s="19">
        <v>138.77508376935566</v>
      </c>
      <c r="I328" s="26">
        <v>658862.68076351669</v>
      </c>
      <c r="J328" s="19">
        <v>643159.66747783951</v>
      </c>
      <c r="K328" s="42">
        <f t="shared" si="15"/>
        <v>4747.7015532453015</v>
      </c>
      <c r="L328" s="49">
        <f t="shared" si="14"/>
        <v>-658862.68076351669</v>
      </c>
      <c r="M328" s="42">
        <f t="shared" si="16"/>
        <v>0</v>
      </c>
      <c r="N328" s="57"/>
      <c r="R328" s="20">
        <f>H328*WTPinput-I328</f>
        <v>2810514.4134703749</v>
      </c>
      <c r="S328" s="11">
        <f>H328*WTPinput-J328</f>
        <v>2826217.4267560518</v>
      </c>
      <c r="T328" s="11"/>
      <c r="U328">
        <f>IF(R328&lt;0,1,0)</f>
        <v>0</v>
      </c>
      <c r="V328">
        <f>IF(R328&gt;0,1,0)</f>
        <v>1</v>
      </c>
      <c r="W328">
        <f>IF(S328&lt;0,1,0)</f>
        <v>0</v>
      </c>
      <c r="X328">
        <f>IF(S328&gt;0,1,0)</f>
        <v>1</v>
      </c>
    </row>
    <row r="329" spans="6:24" x14ac:dyDescent="0.3">
      <c r="F329" s="18">
        <f>I329/$J$1</f>
        <v>18939.298644111866</v>
      </c>
      <c r="G329">
        <v>319</v>
      </c>
      <c r="H329" s="19">
        <v>207.66305532011393</v>
      </c>
      <c r="I329" s="26">
        <v>250945.70703448224</v>
      </c>
      <c r="J329" s="19">
        <v>234002.85083910031</v>
      </c>
      <c r="K329" s="42">
        <f t="shared" si="15"/>
        <v>1208.4273085920258</v>
      </c>
      <c r="L329" s="49">
        <f t="shared" si="14"/>
        <v>-250945.70703448224</v>
      </c>
      <c r="M329" s="42">
        <f t="shared" si="16"/>
        <v>0</v>
      </c>
      <c r="N329" s="57"/>
      <c r="R329" s="20">
        <f>H329*WTPinput-I329</f>
        <v>4940630.6759683657</v>
      </c>
      <c r="S329" s="11">
        <f>H329*WTPinput-J329</f>
        <v>4957573.5321637485</v>
      </c>
      <c r="T329" s="11"/>
      <c r="U329">
        <f>IF(R329&lt;0,1,0)</f>
        <v>0</v>
      </c>
      <c r="V329">
        <f>IF(R329&gt;0,1,0)</f>
        <v>1</v>
      </c>
      <c r="W329">
        <f>IF(S329&lt;0,1,0)</f>
        <v>0</v>
      </c>
      <c r="X329">
        <f>IF(S329&gt;0,1,0)</f>
        <v>1</v>
      </c>
    </row>
    <row r="330" spans="6:24" x14ac:dyDescent="0.3">
      <c r="F330" s="18">
        <f>I330/$J$1</f>
        <v>29673.350206094292</v>
      </c>
      <c r="G330">
        <v>320</v>
      </c>
      <c r="H330" s="19">
        <v>265.40263869162118</v>
      </c>
      <c r="I330" s="26">
        <v>393171.89023074938</v>
      </c>
      <c r="J330" s="19">
        <v>380043.31837707618</v>
      </c>
      <c r="K330" s="42">
        <f t="shared" si="15"/>
        <v>1481.4166587378465</v>
      </c>
      <c r="L330" s="49">
        <f t="shared" si="14"/>
        <v>-393171.89023074938</v>
      </c>
      <c r="M330" s="42">
        <f t="shared" si="16"/>
        <v>0</v>
      </c>
      <c r="N330" s="57"/>
      <c r="R330" s="20">
        <f>H330*WTPinput-I330</f>
        <v>6241894.0770597793</v>
      </c>
      <c r="S330" s="11">
        <f>H330*WTPinput-J330</f>
        <v>6255022.6489134524</v>
      </c>
      <c r="T330" s="11"/>
      <c r="U330">
        <f>IF(R330&lt;0,1,0)</f>
        <v>0</v>
      </c>
      <c r="V330">
        <f>IF(R330&gt;0,1,0)</f>
        <v>1</v>
      </c>
      <c r="W330">
        <f>IF(S330&lt;0,1,0)</f>
        <v>0</v>
      </c>
      <c r="X330">
        <f>IF(S330&gt;0,1,0)</f>
        <v>1</v>
      </c>
    </row>
    <row r="331" spans="6:24" x14ac:dyDescent="0.3">
      <c r="F331" s="18">
        <f>I331/$J$1</f>
        <v>41629.014314926193</v>
      </c>
      <c r="G331">
        <v>321</v>
      </c>
      <c r="H331" s="19">
        <v>263.7896066259309</v>
      </c>
      <c r="I331" s="26">
        <v>551584.43967277207</v>
      </c>
      <c r="J331" s="19">
        <v>540697.96539948299</v>
      </c>
      <c r="K331" s="42">
        <f t="shared" si="15"/>
        <v>2091.0014110410011</v>
      </c>
      <c r="L331" s="49">
        <f t="shared" ref="L331:L394" si="17">H331*wtp-I331</f>
        <v>-551584.43967277207</v>
      </c>
      <c r="M331" s="42">
        <f t="shared" si="16"/>
        <v>0</v>
      </c>
      <c r="N331" s="57"/>
      <c r="R331" s="20">
        <f>H331*WTPinput-I331</f>
        <v>6043155.7259755004</v>
      </c>
      <c r="S331" s="11">
        <f>H331*WTPinput-J331</f>
        <v>6054042.200248789</v>
      </c>
      <c r="T331" s="11"/>
      <c r="U331">
        <f>IF(R331&lt;0,1,0)</f>
        <v>0</v>
      </c>
      <c r="V331">
        <f>IF(R331&gt;0,1,0)</f>
        <v>1</v>
      </c>
      <c r="W331">
        <f>IF(S331&lt;0,1,0)</f>
        <v>0</v>
      </c>
      <c r="X331">
        <f>IF(S331&gt;0,1,0)</f>
        <v>1</v>
      </c>
    </row>
    <row r="332" spans="6:24" x14ac:dyDescent="0.3">
      <c r="F332" s="18">
        <f>I332/$J$1</f>
        <v>58496.590739139283</v>
      </c>
      <c r="G332">
        <v>322</v>
      </c>
      <c r="H332" s="19">
        <v>234.19798486966283</v>
      </c>
      <c r="I332" s="26">
        <v>775079.82729359553</v>
      </c>
      <c r="J332" s="19">
        <v>764936.04623702168</v>
      </c>
      <c r="K332" s="42">
        <f t="shared" ref="K332:K395" si="18">I332/H332</f>
        <v>3309.506816315893</v>
      </c>
      <c r="L332" s="49">
        <f t="shared" si="17"/>
        <v>-775079.82729359553</v>
      </c>
      <c r="M332" s="42">
        <f t="shared" ref="M332:M395" si="19">IF(L332&gt;0,L332,0)</f>
        <v>0</v>
      </c>
      <c r="N332" s="57"/>
      <c r="R332" s="20">
        <f>H332*WTPinput-I332</f>
        <v>5079869.7944479752</v>
      </c>
      <c r="S332" s="11">
        <f>H332*WTPinput-J332</f>
        <v>5090013.5755045488</v>
      </c>
      <c r="T332" s="11"/>
      <c r="U332">
        <f>IF(R332&lt;0,1,0)</f>
        <v>0</v>
      </c>
      <c r="V332">
        <f>IF(R332&gt;0,1,0)</f>
        <v>1</v>
      </c>
      <c r="W332">
        <f>IF(S332&lt;0,1,0)</f>
        <v>0</v>
      </c>
      <c r="X332">
        <f>IF(S332&gt;0,1,0)</f>
        <v>1</v>
      </c>
    </row>
    <row r="333" spans="6:24" x14ac:dyDescent="0.3">
      <c r="F333" s="18">
        <f>I333/$J$1</f>
        <v>49008.64532722623</v>
      </c>
      <c r="G333">
        <v>323</v>
      </c>
      <c r="H333" s="19">
        <v>513.32087046739252</v>
      </c>
      <c r="I333" s="26">
        <v>649364.55058574758</v>
      </c>
      <c r="J333" s="19">
        <v>637610.02828629001</v>
      </c>
      <c r="K333" s="42">
        <f t="shared" si="18"/>
        <v>1265.026590472512</v>
      </c>
      <c r="L333" s="49">
        <f t="shared" si="17"/>
        <v>-649364.55058574758</v>
      </c>
      <c r="M333" s="42">
        <f t="shared" si="19"/>
        <v>0</v>
      </c>
      <c r="N333" s="57"/>
      <c r="R333" s="20">
        <f>H333*WTPinput-I333</f>
        <v>12183657.211099066</v>
      </c>
      <c r="S333" s="11">
        <f>H333*WTPinput-J333</f>
        <v>12195411.733398523</v>
      </c>
      <c r="T333" s="11"/>
      <c r="U333">
        <f>IF(R333&lt;0,1,0)</f>
        <v>0</v>
      </c>
      <c r="V333">
        <f>IF(R333&gt;0,1,0)</f>
        <v>1</v>
      </c>
      <c r="W333">
        <f>IF(S333&lt;0,1,0)</f>
        <v>0</v>
      </c>
      <c r="X333">
        <f>IF(S333&gt;0,1,0)</f>
        <v>1</v>
      </c>
    </row>
    <row r="334" spans="6:24" x14ac:dyDescent="0.3">
      <c r="F334" s="18">
        <f>I334/$J$1</f>
        <v>66239.161933521333</v>
      </c>
      <c r="G334">
        <v>324</v>
      </c>
      <c r="H334" s="19">
        <v>411.32916823556661</v>
      </c>
      <c r="I334" s="26">
        <v>877668.8956191577</v>
      </c>
      <c r="J334" s="19">
        <v>862051.03347749251</v>
      </c>
      <c r="K334" s="42">
        <f t="shared" si="18"/>
        <v>2133.7385320472099</v>
      </c>
      <c r="L334" s="49">
        <f t="shared" si="17"/>
        <v>-877668.8956191577</v>
      </c>
      <c r="M334" s="42">
        <f t="shared" si="19"/>
        <v>0</v>
      </c>
      <c r="N334" s="57"/>
      <c r="R334" s="20">
        <f>H334*WTPinput-I334</f>
        <v>9405560.3102700077</v>
      </c>
      <c r="S334" s="11">
        <f>H334*WTPinput-J334</f>
        <v>9421178.1724116728</v>
      </c>
      <c r="T334" s="11"/>
      <c r="U334">
        <f>IF(R334&lt;0,1,0)</f>
        <v>0</v>
      </c>
      <c r="V334">
        <f>IF(R334&gt;0,1,0)</f>
        <v>1</v>
      </c>
      <c r="W334">
        <f>IF(S334&lt;0,1,0)</f>
        <v>0</v>
      </c>
      <c r="X334">
        <f>IF(S334&gt;0,1,0)</f>
        <v>1</v>
      </c>
    </row>
    <row r="335" spans="6:24" x14ac:dyDescent="0.3">
      <c r="F335" s="18">
        <f>I335/$J$1</f>
        <v>40179.979239026703</v>
      </c>
      <c r="G335">
        <v>325</v>
      </c>
      <c r="H335" s="19">
        <v>151.3342054074983</v>
      </c>
      <c r="I335" s="26">
        <v>532384.72491710377</v>
      </c>
      <c r="J335" s="19">
        <v>517748.11009582429</v>
      </c>
      <c r="K335" s="42">
        <f t="shared" si="18"/>
        <v>3517.9404648377345</v>
      </c>
      <c r="L335" s="49">
        <f t="shared" si="17"/>
        <v>-532384.72491710377</v>
      </c>
      <c r="M335" s="42">
        <f t="shared" si="19"/>
        <v>0</v>
      </c>
      <c r="N335" s="57"/>
      <c r="R335" s="20">
        <f>H335*WTPinput-I335</f>
        <v>3250970.4102703538</v>
      </c>
      <c r="S335" s="11">
        <f>H335*WTPinput-J335</f>
        <v>3265607.0250916337</v>
      </c>
      <c r="T335" s="11"/>
      <c r="U335">
        <f>IF(R335&lt;0,1,0)</f>
        <v>0</v>
      </c>
      <c r="V335">
        <f>IF(R335&gt;0,1,0)</f>
        <v>1</v>
      </c>
      <c r="W335">
        <f>IF(S335&lt;0,1,0)</f>
        <v>0</v>
      </c>
      <c r="X335">
        <f>IF(S335&gt;0,1,0)</f>
        <v>1</v>
      </c>
    </row>
    <row r="336" spans="6:24" x14ac:dyDescent="0.3">
      <c r="F336" s="18">
        <f>I336/$J$1</f>
        <v>34921.987244620817</v>
      </c>
      <c r="G336">
        <v>326</v>
      </c>
      <c r="H336" s="19">
        <v>299.5685060088108</v>
      </c>
      <c r="I336" s="26">
        <v>462716.33099122578</v>
      </c>
      <c r="J336" s="19">
        <v>452393.61310343252</v>
      </c>
      <c r="K336" s="42">
        <f t="shared" si="18"/>
        <v>1544.6094022233983</v>
      </c>
      <c r="L336" s="49">
        <f t="shared" si="17"/>
        <v>-462716.33099122578</v>
      </c>
      <c r="M336" s="42">
        <f t="shared" si="19"/>
        <v>0</v>
      </c>
      <c r="N336" s="57"/>
      <c r="R336" s="20">
        <f>H336*WTPinput-I336</f>
        <v>7026496.319229044</v>
      </c>
      <c r="S336" s="11">
        <f>H336*WTPinput-J336</f>
        <v>7036819.0371168377</v>
      </c>
      <c r="T336" s="11"/>
      <c r="U336">
        <f>IF(R336&lt;0,1,0)</f>
        <v>0</v>
      </c>
      <c r="V336">
        <f>IF(R336&gt;0,1,0)</f>
        <v>1</v>
      </c>
      <c r="W336">
        <f>IF(S336&lt;0,1,0)</f>
        <v>0</v>
      </c>
      <c r="X336">
        <f>IF(S336&gt;0,1,0)</f>
        <v>1</v>
      </c>
    </row>
    <row r="337" spans="6:24" x14ac:dyDescent="0.3">
      <c r="F337" s="18">
        <f>I337/$J$1</f>
        <v>29308.427213591971</v>
      </c>
      <c r="G337">
        <v>327</v>
      </c>
      <c r="H337" s="19">
        <v>312.46089866030525</v>
      </c>
      <c r="I337" s="26">
        <v>388336.66058009362</v>
      </c>
      <c r="J337" s="19">
        <v>358228.80618208321</v>
      </c>
      <c r="K337" s="42">
        <f t="shared" si="18"/>
        <v>1242.8328224270949</v>
      </c>
      <c r="L337" s="49">
        <f t="shared" si="17"/>
        <v>-388336.66058009362</v>
      </c>
      <c r="M337" s="42">
        <f t="shared" si="19"/>
        <v>0</v>
      </c>
      <c r="N337" s="57"/>
      <c r="R337" s="20">
        <f>H337*WTPinput-I337</f>
        <v>7423185.8059275374</v>
      </c>
      <c r="S337" s="11">
        <f>H337*WTPinput-J337</f>
        <v>7453293.6603255477</v>
      </c>
      <c r="T337" s="11"/>
      <c r="U337">
        <f>IF(R337&lt;0,1,0)</f>
        <v>0</v>
      </c>
      <c r="V337">
        <f>IF(R337&gt;0,1,0)</f>
        <v>1</v>
      </c>
      <c r="W337">
        <f>IF(S337&lt;0,1,0)</f>
        <v>0</v>
      </c>
      <c r="X337">
        <f>IF(S337&gt;0,1,0)</f>
        <v>1</v>
      </c>
    </row>
    <row r="338" spans="6:24" x14ac:dyDescent="0.3">
      <c r="F338" s="18">
        <f>I338/$J$1</f>
        <v>65677.407884418906</v>
      </c>
      <c r="G338">
        <v>328</v>
      </c>
      <c r="H338" s="19">
        <v>362.39337559547857</v>
      </c>
      <c r="I338" s="26">
        <v>870225.65446855046</v>
      </c>
      <c r="J338" s="19">
        <v>856129.41083486401</v>
      </c>
      <c r="K338" s="42">
        <f t="shared" si="18"/>
        <v>2401.3288130297929</v>
      </c>
      <c r="L338" s="49">
        <f t="shared" si="17"/>
        <v>-870225.65446855046</v>
      </c>
      <c r="M338" s="42">
        <f t="shared" si="19"/>
        <v>0</v>
      </c>
      <c r="N338" s="57"/>
      <c r="R338" s="20">
        <f>H338*WTPinput-I338</f>
        <v>8189608.7354184138</v>
      </c>
      <c r="S338" s="11">
        <f>H338*WTPinput-J338</f>
        <v>8203704.9790521003</v>
      </c>
      <c r="T338" s="11"/>
      <c r="U338">
        <f>IF(R338&lt;0,1,0)</f>
        <v>0</v>
      </c>
      <c r="V338">
        <f>IF(R338&gt;0,1,0)</f>
        <v>1</v>
      </c>
      <c r="W338">
        <f>IF(S338&lt;0,1,0)</f>
        <v>0</v>
      </c>
      <c r="X338">
        <f>IF(S338&gt;0,1,0)</f>
        <v>1</v>
      </c>
    </row>
    <row r="339" spans="6:24" x14ac:dyDescent="0.3">
      <c r="F339" s="18">
        <f>I339/$J$1</f>
        <v>26727.782409281666</v>
      </c>
      <c r="G339">
        <v>329</v>
      </c>
      <c r="H339" s="19">
        <v>338.18512361711328</v>
      </c>
      <c r="I339" s="26">
        <v>354143.1169229821</v>
      </c>
      <c r="J339" s="19">
        <v>338432.91645131557</v>
      </c>
      <c r="K339" s="42">
        <f t="shared" si="18"/>
        <v>1047.187153400444</v>
      </c>
      <c r="L339" s="49">
        <f t="shared" si="17"/>
        <v>-354143.1169229821</v>
      </c>
      <c r="M339" s="42">
        <f t="shared" si="19"/>
        <v>0</v>
      </c>
      <c r="N339" s="57"/>
      <c r="R339" s="20">
        <f>H339*WTPinput-I339</f>
        <v>8100484.9735048506</v>
      </c>
      <c r="S339" s="11">
        <f>H339*WTPinput-J339</f>
        <v>8116195.1739765173</v>
      </c>
      <c r="T339" s="11"/>
      <c r="U339">
        <f>IF(R339&lt;0,1,0)</f>
        <v>0</v>
      </c>
      <c r="V339">
        <f>IF(R339&gt;0,1,0)</f>
        <v>1</v>
      </c>
      <c r="W339">
        <f>IF(S339&lt;0,1,0)</f>
        <v>0</v>
      </c>
      <c r="X339">
        <f>IF(S339&gt;0,1,0)</f>
        <v>1</v>
      </c>
    </row>
    <row r="340" spans="6:24" x14ac:dyDescent="0.3">
      <c r="F340" s="18">
        <f>I340/$J$1</f>
        <v>37888.883068506977</v>
      </c>
      <c r="G340">
        <v>330</v>
      </c>
      <c r="H340" s="19">
        <v>404.81284963439975</v>
      </c>
      <c r="I340" s="26">
        <v>502027.70065771748</v>
      </c>
      <c r="J340" s="19">
        <v>492154.72198023839</v>
      </c>
      <c r="K340" s="42">
        <f t="shared" si="18"/>
        <v>1240.1476413387463</v>
      </c>
      <c r="L340" s="49">
        <f t="shared" si="17"/>
        <v>-502027.70065771748</v>
      </c>
      <c r="M340" s="42">
        <f t="shared" si="19"/>
        <v>0</v>
      </c>
      <c r="N340" s="57"/>
      <c r="R340" s="20">
        <f>H340*WTPinput-I340</f>
        <v>9618293.5402022768</v>
      </c>
      <c r="S340" s="11">
        <f>H340*WTPinput-J340</f>
        <v>9628166.5188797563</v>
      </c>
      <c r="T340" s="11"/>
      <c r="U340">
        <f>IF(R340&lt;0,1,0)</f>
        <v>0</v>
      </c>
      <c r="V340">
        <f>IF(R340&gt;0,1,0)</f>
        <v>1</v>
      </c>
      <c r="W340">
        <f>IF(S340&lt;0,1,0)</f>
        <v>0</v>
      </c>
      <c r="X340">
        <f>IF(S340&gt;0,1,0)</f>
        <v>1</v>
      </c>
    </row>
    <row r="341" spans="6:24" x14ac:dyDescent="0.3">
      <c r="F341" s="18">
        <f>I341/$J$1</f>
        <v>46317.304124176662</v>
      </c>
      <c r="G341">
        <v>331</v>
      </c>
      <c r="H341" s="19">
        <v>244.94079326071187</v>
      </c>
      <c r="I341" s="26">
        <v>613704.27964534075</v>
      </c>
      <c r="J341" s="19">
        <v>602216.10990125523</v>
      </c>
      <c r="K341" s="42">
        <f t="shared" si="18"/>
        <v>2505.5209117091481</v>
      </c>
      <c r="L341" s="49">
        <f t="shared" si="17"/>
        <v>-613704.27964534075</v>
      </c>
      <c r="M341" s="42">
        <f t="shared" si="19"/>
        <v>0</v>
      </c>
      <c r="N341" s="57"/>
      <c r="R341" s="20">
        <f>H341*WTPinput-I341</f>
        <v>5509815.5518724564</v>
      </c>
      <c r="S341" s="11">
        <f>H341*WTPinput-J341</f>
        <v>5521303.721616542</v>
      </c>
      <c r="T341" s="11"/>
      <c r="U341">
        <f>IF(R341&lt;0,1,0)</f>
        <v>0</v>
      </c>
      <c r="V341">
        <f>IF(R341&gt;0,1,0)</f>
        <v>1</v>
      </c>
      <c r="W341">
        <f>IF(S341&lt;0,1,0)</f>
        <v>0</v>
      </c>
      <c r="X341">
        <f>IF(S341&gt;0,1,0)</f>
        <v>1</v>
      </c>
    </row>
    <row r="342" spans="6:24" x14ac:dyDescent="0.3">
      <c r="F342" s="18">
        <f>I342/$J$1</f>
        <v>31065.124218224188</v>
      </c>
      <c r="G342">
        <v>332</v>
      </c>
      <c r="H342" s="19">
        <v>448.53739102777763</v>
      </c>
      <c r="I342" s="26">
        <v>411612.89589147049</v>
      </c>
      <c r="J342" s="19">
        <v>379966.24649765465</v>
      </c>
      <c r="K342" s="42">
        <f t="shared" si="18"/>
        <v>917.67799992839298</v>
      </c>
      <c r="L342" s="49">
        <f t="shared" si="17"/>
        <v>-411612.89589147049</v>
      </c>
      <c r="M342" s="42">
        <f t="shared" si="19"/>
        <v>0</v>
      </c>
      <c r="N342" s="57"/>
      <c r="R342" s="20">
        <f>H342*WTPinput-I342</f>
        <v>10801821.87980297</v>
      </c>
      <c r="S342" s="11">
        <f>H342*WTPinput-J342</f>
        <v>10833468.529196786</v>
      </c>
      <c r="T342" s="11"/>
      <c r="U342">
        <f>IF(R342&lt;0,1,0)</f>
        <v>0</v>
      </c>
      <c r="V342">
        <f>IF(R342&gt;0,1,0)</f>
        <v>1</v>
      </c>
      <c r="W342">
        <f>IF(S342&lt;0,1,0)</f>
        <v>0</v>
      </c>
      <c r="X342">
        <f>IF(S342&gt;0,1,0)</f>
        <v>1</v>
      </c>
    </row>
    <row r="343" spans="6:24" x14ac:dyDescent="0.3">
      <c r="F343" s="18">
        <f>I343/$J$1</f>
        <v>52354.099425663975</v>
      </c>
      <c r="G343">
        <v>333</v>
      </c>
      <c r="H343" s="19">
        <v>162.03511928070839</v>
      </c>
      <c r="I343" s="26">
        <v>693691.81739004771</v>
      </c>
      <c r="J343" s="19">
        <v>667938.40420601738</v>
      </c>
      <c r="K343" s="42">
        <f t="shared" si="18"/>
        <v>4281.1201699324292</v>
      </c>
      <c r="L343" s="49">
        <f t="shared" si="17"/>
        <v>-693691.81739004771</v>
      </c>
      <c r="M343" s="42">
        <f t="shared" si="19"/>
        <v>0</v>
      </c>
      <c r="N343" s="57"/>
      <c r="R343" s="20">
        <f>H343*WTPinput-I343</f>
        <v>3357186.1646276619</v>
      </c>
      <c r="S343" s="11">
        <f>H343*WTPinput-J343</f>
        <v>3382939.5778116924</v>
      </c>
      <c r="T343" s="11"/>
      <c r="U343">
        <f>IF(R343&lt;0,1,0)</f>
        <v>0</v>
      </c>
      <c r="V343">
        <f>IF(R343&gt;0,1,0)</f>
        <v>1</v>
      </c>
      <c r="W343">
        <f>IF(S343&lt;0,1,0)</f>
        <v>0</v>
      </c>
      <c r="X343">
        <f>IF(S343&gt;0,1,0)</f>
        <v>1</v>
      </c>
    </row>
    <row r="344" spans="6:24" x14ac:dyDescent="0.3">
      <c r="F344" s="18">
        <f>I344/$J$1</f>
        <v>69861.591423737205</v>
      </c>
      <c r="G344">
        <v>334</v>
      </c>
      <c r="H344" s="19">
        <v>177.59968221219606</v>
      </c>
      <c r="I344" s="26">
        <v>925666.08636451804</v>
      </c>
      <c r="J344" s="19">
        <v>911795.68011259893</v>
      </c>
      <c r="K344" s="42">
        <f t="shared" si="18"/>
        <v>5212.0931458567165</v>
      </c>
      <c r="L344" s="49">
        <f t="shared" si="17"/>
        <v>-925666.08636451804</v>
      </c>
      <c r="M344" s="42">
        <f t="shared" si="19"/>
        <v>0</v>
      </c>
      <c r="N344" s="57"/>
      <c r="R344" s="20">
        <f>H344*WTPinput-I344</f>
        <v>3514325.9689403838</v>
      </c>
      <c r="S344" s="11">
        <f>H344*WTPinput-J344</f>
        <v>3528196.3751923027</v>
      </c>
      <c r="T344" s="11"/>
      <c r="U344">
        <f>IF(R344&lt;0,1,0)</f>
        <v>0</v>
      </c>
      <c r="V344">
        <f>IF(R344&gt;0,1,0)</f>
        <v>1</v>
      </c>
      <c r="W344">
        <f>IF(S344&lt;0,1,0)</f>
        <v>0</v>
      </c>
      <c r="X344">
        <f>IF(S344&gt;0,1,0)</f>
        <v>1</v>
      </c>
    </row>
    <row r="345" spans="6:24" x14ac:dyDescent="0.3">
      <c r="F345" s="18">
        <f>I345/$J$1</f>
        <v>35778.342350558596</v>
      </c>
      <c r="G345">
        <v>335</v>
      </c>
      <c r="H345" s="19">
        <v>217.22812741523558</v>
      </c>
      <c r="I345" s="26">
        <v>474063.03614490142</v>
      </c>
      <c r="J345" s="19">
        <v>456029.21165925491</v>
      </c>
      <c r="K345" s="42">
        <f t="shared" si="18"/>
        <v>2182.3280520147428</v>
      </c>
      <c r="L345" s="49">
        <f t="shared" si="17"/>
        <v>-474063.03614490142</v>
      </c>
      <c r="M345" s="42">
        <f t="shared" si="19"/>
        <v>0</v>
      </c>
      <c r="N345" s="57"/>
      <c r="R345" s="20">
        <f>H345*WTPinput-I345</f>
        <v>4956640.149235988</v>
      </c>
      <c r="S345" s="11">
        <f>H345*WTPinput-J345</f>
        <v>4974673.9737216346</v>
      </c>
      <c r="T345" s="11"/>
      <c r="U345">
        <f>IF(R345&lt;0,1,0)</f>
        <v>0</v>
      </c>
      <c r="V345">
        <f>IF(R345&gt;0,1,0)</f>
        <v>1</v>
      </c>
      <c r="W345">
        <f>IF(S345&lt;0,1,0)</f>
        <v>0</v>
      </c>
      <c r="X345">
        <f>IF(S345&gt;0,1,0)</f>
        <v>1</v>
      </c>
    </row>
    <row r="346" spans="6:24" x14ac:dyDescent="0.3">
      <c r="F346" s="18">
        <f>I346/$J$1</f>
        <v>51225.037872776287</v>
      </c>
      <c r="G346">
        <v>336</v>
      </c>
      <c r="H346" s="19">
        <v>171.79528163362193</v>
      </c>
      <c r="I346" s="26">
        <v>678731.75181428576</v>
      </c>
      <c r="J346" s="19">
        <v>669663.36172408413</v>
      </c>
      <c r="K346" s="42">
        <f t="shared" si="18"/>
        <v>3950.8171898561136</v>
      </c>
      <c r="L346" s="49">
        <f t="shared" si="17"/>
        <v>-678731.75181428576</v>
      </c>
      <c r="M346" s="42">
        <f t="shared" si="19"/>
        <v>0</v>
      </c>
      <c r="N346" s="57"/>
      <c r="R346" s="20">
        <f>H346*WTPinput-I346</f>
        <v>3616150.2890262627</v>
      </c>
      <c r="S346" s="11">
        <f>H346*WTPinput-J346</f>
        <v>3625218.6791164642</v>
      </c>
      <c r="T346" s="11"/>
      <c r="U346">
        <f>IF(R346&lt;0,1,0)</f>
        <v>0</v>
      </c>
      <c r="V346">
        <f>IF(R346&gt;0,1,0)</f>
        <v>1</v>
      </c>
      <c r="W346">
        <f>IF(S346&lt;0,1,0)</f>
        <v>0</v>
      </c>
      <c r="X346">
        <f>IF(S346&gt;0,1,0)</f>
        <v>1</v>
      </c>
    </row>
    <row r="347" spans="6:24" x14ac:dyDescent="0.3">
      <c r="F347" s="18">
        <f>I347/$J$1</f>
        <v>62223.300863853117</v>
      </c>
      <c r="G347">
        <v>337</v>
      </c>
      <c r="H347" s="19">
        <v>327.0697716640716</v>
      </c>
      <c r="I347" s="26">
        <v>824458.73644605384</v>
      </c>
      <c r="J347" s="19">
        <v>798407.93172120512</v>
      </c>
      <c r="K347" s="42">
        <f t="shared" si="18"/>
        <v>2520.7426912348319</v>
      </c>
      <c r="L347" s="49">
        <f t="shared" si="17"/>
        <v>-824458.73644605384</v>
      </c>
      <c r="M347" s="42">
        <f t="shared" si="19"/>
        <v>0</v>
      </c>
      <c r="N347" s="57"/>
      <c r="R347" s="20">
        <f>H347*WTPinput-I347</f>
        <v>7352285.5551557364</v>
      </c>
      <c r="S347" s="11">
        <f>H347*WTPinput-J347</f>
        <v>7378336.3598805852</v>
      </c>
      <c r="T347" s="11"/>
      <c r="U347">
        <f>IF(R347&lt;0,1,0)</f>
        <v>0</v>
      </c>
      <c r="V347">
        <f>IF(R347&gt;0,1,0)</f>
        <v>1</v>
      </c>
      <c r="W347">
        <f>IF(S347&lt;0,1,0)</f>
        <v>0</v>
      </c>
      <c r="X347">
        <f>IF(S347&gt;0,1,0)</f>
        <v>1</v>
      </c>
    </row>
    <row r="348" spans="6:24" x14ac:dyDescent="0.3">
      <c r="F348" s="18">
        <f>I348/$J$1</f>
        <v>50339.501516137585</v>
      </c>
      <c r="G348">
        <v>338</v>
      </c>
      <c r="H348" s="19">
        <v>246.65739468005268</v>
      </c>
      <c r="I348" s="26">
        <v>666998.39508882305</v>
      </c>
      <c r="J348" s="19">
        <v>653791.05910907011</v>
      </c>
      <c r="K348" s="42">
        <f t="shared" si="18"/>
        <v>2704.1491942863026</v>
      </c>
      <c r="L348" s="49">
        <f t="shared" si="17"/>
        <v>-666998.39508882305</v>
      </c>
      <c r="M348" s="42">
        <f t="shared" si="19"/>
        <v>0</v>
      </c>
      <c r="N348" s="57"/>
      <c r="R348" s="20">
        <f>H348*WTPinput-I348</f>
        <v>5499436.4719124939</v>
      </c>
      <c r="S348" s="11">
        <f>H348*WTPinput-J348</f>
        <v>5512643.8078922462</v>
      </c>
      <c r="T348" s="11"/>
      <c r="U348">
        <f>IF(R348&lt;0,1,0)</f>
        <v>0</v>
      </c>
      <c r="V348">
        <f>IF(R348&gt;0,1,0)</f>
        <v>1</v>
      </c>
      <c r="W348">
        <f>IF(S348&lt;0,1,0)</f>
        <v>0</v>
      </c>
      <c r="X348">
        <f>IF(S348&gt;0,1,0)</f>
        <v>1</v>
      </c>
    </row>
    <row r="349" spans="6:24" x14ac:dyDescent="0.3">
      <c r="F349" s="18">
        <f>I349/$J$1</f>
        <v>42996.856281776585</v>
      </c>
      <c r="G349">
        <v>339</v>
      </c>
      <c r="H349" s="19">
        <v>426.44280383304431</v>
      </c>
      <c r="I349" s="26">
        <v>569708.34573353978</v>
      </c>
      <c r="J349" s="19">
        <v>552146.80816350353</v>
      </c>
      <c r="K349" s="42">
        <f t="shared" si="18"/>
        <v>1335.9548821383912</v>
      </c>
      <c r="L349" s="49">
        <f t="shared" si="17"/>
        <v>-569708.34573353978</v>
      </c>
      <c r="M349" s="42">
        <f t="shared" si="19"/>
        <v>0</v>
      </c>
      <c r="N349" s="57"/>
      <c r="R349" s="20">
        <f>H349*WTPinput-I349</f>
        <v>10091361.750092568</v>
      </c>
      <c r="S349" s="11">
        <f>H349*WTPinput-J349</f>
        <v>10108923.287662605</v>
      </c>
      <c r="T349" s="11"/>
      <c r="U349">
        <f>IF(R349&lt;0,1,0)</f>
        <v>0</v>
      </c>
      <c r="V349">
        <f>IF(R349&gt;0,1,0)</f>
        <v>1</v>
      </c>
      <c r="W349">
        <f>IF(S349&lt;0,1,0)</f>
        <v>0</v>
      </c>
      <c r="X349">
        <f>IF(S349&gt;0,1,0)</f>
        <v>1</v>
      </c>
    </row>
    <row r="350" spans="6:24" x14ac:dyDescent="0.3">
      <c r="F350" s="18">
        <f>I350/$J$1</f>
        <v>41903.474372044577</v>
      </c>
      <c r="G350">
        <v>340</v>
      </c>
      <c r="H350" s="19">
        <v>235.2402377784656</v>
      </c>
      <c r="I350" s="26">
        <v>555221.03542959061</v>
      </c>
      <c r="J350" s="19">
        <v>530695.87151469733</v>
      </c>
      <c r="K350" s="42">
        <f t="shared" si="18"/>
        <v>2360.2298682951628</v>
      </c>
      <c r="L350" s="49">
        <f t="shared" si="17"/>
        <v>-555221.03542959061</v>
      </c>
      <c r="M350" s="42">
        <f t="shared" si="19"/>
        <v>0</v>
      </c>
      <c r="N350" s="57"/>
      <c r="R350" s="20">
        <f>H350*WTPinput-I350</f>
        <v>5325784.9090320496</v>
      </c>
      <c r="S350" s="11">
        <f>H350*WTPinput-J350</f>
        <v>5350310.0729469424</v>
      </c>
      <c r="T350" s="11"/>
      <c r="U350">
        <f>IF(R350&lt;0,1,0)</f>
        <v>0</v>
      </c>
      <c r="V350">
        <f>IF(R350&gt;0,1,0)</f>
        <v>1</v>
      </c>
      <c r="W350">
        <f>IF(S350&lt;0,1,0)</f>
        <v>0</v>
      </c>
      <c r="X350">
        <f>IF(S350&gt;0,1,0)</f>
        <v>1</v>
      </c>
    </row>
    <row r="351" spans="6:24" x14ac:dyDescent="0.3">
      <c r="F351" s="18">
        <f>I351/$J$1</f>
        <v>41461.539990710924</v>
      </c>
      <c r="G351">
        <v>341</v>
      </c>
      <c r="H351" s="19">
        <v>296.96012946893461</v>
      </c>
      <c r="I351" s="26">
        <v>549365.4048769197</v>
      </c>
      <c r="J351" s="19">
        <v>531604.1569194207</v>
      </c>
      <c r="K351" s="42">
        <f t="shared" si="18"/>
        <v>1849.9635148306652</v>
      </c>
      <c r="L351" s="49">
        <f t="shared" si="17"/>
        <v>-549365.4048769197</v>
      </c>
      <c r="M351" s="42">
        <f t="shared" si="19"/>
        <v>0</v>
      </c>
      <c r="N351" s="57"/>
      <c r="R351" s="20">
        <f>H351*WTPinput-I351</f>
        <v>6874637.8318464458</v>
      </c>
      <c r="S351" s="11">
        <f>H351*WTPinput-J351</f>
        <v>6892399.0798039446</v>
      </c>
      <c r="T351" s="11"/>
      <c r="U351">
        <f>IF(R351&lt;0,1,0)</f>
        <v>0</v>
      </c>
      <c r="V351">
        <f>IF(R351&gt;0,1,0)</f>
        <v>1</v>
      </c>
      <c r="W351">
        <f>IF(S351&lt;0,1,0)</f>
        <v>0</v>
      </c>
      <c r="X351">
        <f>IF(S351&gt;0,1,0)</f>
        <v>1</v>
      </c>
    </row>
    <row r="352" spans="6:24" x14ac:dyDescent="0.3">
      <c r="F352" s="18">
        <f>I352/$J$1</f>
        <v>54796.243757246702</v>
      </c>
      <c r="G352">
        <v>342</v>
      </c>
      <c r="H352" s="19">
        <v>196.55955442989216</v>
      </c>
      <c r="I352" s="26">
        <v>726050.22978351882</v>
      </c>
      <c r="J352" s="19">
        <v>701400.07779303461</v>
      </c>
      <c r="K352" s="42">
        <f t="shared" si="18"/>
        <v>3693.7926110454359</v>
      </c>
      <c r="L352" s="49">
        <f t="shared" si="17"/>
        <v>-726050.22978351882</v>
      </c>
      <c r="M352" s="42">
        <f t="shared" si="19"/>
        <v>0</v>
      </c>
      <c r="N352" s="57"/>
      <c r="R352" s="20">
        <f>H352*WTPinput-I352</f>
        <v>4187938.6309637851</v>
      </c>
      <c r="S352" s="11">
        <f>H352*WTPinput-J352</f>
        <v>4212588.7829542691</v>
      </c>
      <c r="T352" s="11"/>
      <c r="U352">
        <f>IF(R352&lt;0,1,0)</f>
        <v>0</v>
      </c>
      <c r="V352">
        <f>IF(R352&gt;0,1,0)</f>
        <v>1</v>
      </c>
      <c r="W352">
        <f>IF(S352&lt;0,1,0)</f>
        <v>0</v>
      </c>
      <c r="X352">
        <f>IF(S352&gt;0,1,0)</f>
        <v>1</v>
      </c>
    </row>
    <row r="353" spans="6:24" x14ac:dyDescent="0.3">
      <c r="F353" s="18">
        <f>I353/$J$1</f>
        <v>44234.306721455621</v>
      </c>
      <c r="G353">
        <v>343</v>
      </c>
      <c r="H353" s="19">
        <v>490.12560724466312</v>
      </c>
      <c r="I353" s="26">
        <v>586104.56405928696</v>
      </c>
      <c r="J353" s="19">
        <v>563107.45114614605</v>
      </c>
      <c r="K353" s="42">
        <f t="shared" si="18"/>
        <v>1195.8252239751118</v>
      </c>
      <c r="L353" s="49">
        <f t="shared" si="17"/>
        <v>-586104.56405928696</v>
      </c>
      <c r="M353" s="42">
        <f t="shared" si="19"/>
        <v>0</v>
      </c>
      <c r="N353" s="57"/>
      <c r="R353" s="20">
        <f>H353*WTPinput-I353</f>
        <v>11667035.61705729</v>
      </c>
      <c r="S353" s="11">
        <f>H353*WTPinput-J353</f>
        <v>11690032.729970431</v>
      </c>
      <c r="T353" s="11"/>
      <c r="U353">
        <f>IF(R353&lt;0,1,0)</f>
        <v>0</v>
      </c>
      <c r="V353">
        <f>IF(R353&gt;0,1,0)</f>
        <v>1</v>
      </c>
      <c r="W353">
        <f>IF(S353&lt;0,1,0)</f>
        <v>0</v>
      </c>
      <c r="X353">
        <f>IF(S353&gt;0,1,0)</f>
        <v>1</v>
      </c>
    </row>
    <row r="354" spans="6:24" x14ac:dyDescent="0.3">
      <c r="F354" s="18">
        <f>I354/$J$1</f>
        <v>62308.128048474478</v>
      </c>
      <c r="G354">
        <v>344</v>
      </c>
      <c r="H354" s="19">
        <v>227.12709332419399</v>
      </c>
      <c r="I354" s="26">
        <v>825582.69664228684</v>
      </c>
      <c r="J354" s="19">
        <v>809727.99127961334</v>
      </c>
      <c r="K354" s="42">
        <f t="shared" si="18"/>
        <v>3634.8930660767819</v>
      </c>
      <c r="L354" s="49">
        <f t="shared" si="17"/>
        <v>-825582.69664228684</v>
      </c>
      <c r="M354" s="42">
        <f t="shared" si="19"/>
        <v>0</v>
      </c>
      <c r="N354" s="57"/>
      <c r="R354" s="20">
        <f>H354*WTPinput-I354</f>
        <v>4852594.6364625627</v>
      </c>
      <c r="S354" s="11">
        <f>H354*WTPinput-J354</f>
        <v>4868449.3418252366</v>
      </c>
      <c r="T354" s="11"/>
      <c r="U354">
        <f>IF(R354&lt;0,1,0)</f>
        <v>0</v>
      </c>
      <c r="V354">
        <f>IF(R354&gt;0,1,0)</f>
        <v>1</v>
      </c>
      <c r="W354">
        <f>IF(S354&lt;0,1,0)</f>
        <v>0</v>
      </c>
      <c r="X354">
        <f>IF(S354&gt;0,1,0)</f>
        <v>1</v>
      </c>
    </row>
    <row r="355" spans="6:24" x14ac:dyDescent="0.3">
      <c r="F355" s="18">
        <f>I355/$J$1</f>
        <v>38172.897491145573</v>
      </c>
      <c r="G355">
        <v>345</v>
      </c>
      <c r="H355" s="19">
        <v>287.51186191780289</v>
      </c>
      <c r="I355" s="26">
        <v>505790.89175767882</v>
      </c>
      <c r="J355" s="19">
        <v>482103.10666010669</v>
      </c>
      <c r="K355" s="42">
        <f t="shared" si="18"/>
        <v>1759.2000844204472</v>
      </c>
      <c r="L355" s="49">
        <f t="shared" si="17"/>
        <v>-505790.89175767882</v>
      </c>
      <c r="M355" s="42">
        <f t="shared" si="19"/>
        <v>0</v>
      </c>
      <c r="N355" s="57"/>
      <c r="R355" s="20">
        <f>H355*WTPinput-I355</f>
        <v>6682005.6561873928</v>
      </c>
      <c r="S355" s="11">
        <f>H355*WTPinput-J355</f>
        <v>6705693.4412849657</v>
      </c>
      <c r="T355" s="11"/>
      <c r="U355">
        <f>IF(R355&lt;0,1,0)</f>
        <v>0</v>
      </c>
      <c r="V355">
        <f>IF(R355&gt;0,1,0)</f>
        <v>1</v>
      </c>
      <c r="W355">
        <f>IF(S355&lt;0,1,0)</f>
        <v>0</v>
      </c>
      <c r="X355">
        <f>IF(S355&gt;0,1,0)</f>
        <v>1</v>
      </c>
    </row>
    <row r="356" spans="6:24" x14ac:dyDescent="0.3">
      <c r="F356" s="18">
        <f>I356/$J$1</f>
        <v>41127.451951771902</v>
      </c>
      <c r="G356">
        <v>346</v>
      </c>
      <c r="H356" s="19">
        <v>377.58827612363166</v>
      </c>
      <c r="I356" s="26">
        <v>544938.73836097773</v>
      </c>
      <c r="J356" s="19">
        <v>529521.64672645961</v>
      </c>
      <c r="K356" s="42">
        <f t="shared" si="18"/>
        <v>1443.2088410037165</v>
      </c>
      <c r="L356" s="49">
        <f t="shared" si="17"/>
        <v>-544938.73836097773</v>
      </c>
      <c r="M356" s="42">
        <f t="shared" si="19"/>
        <v>0</v>
      </c>
      <c r="N356" s="57"/>
      <c r="R356" s="20">
        <f>H356*WTPinput-I356</f>
        <v>8894768.164729815</v>
      </c>
      <c r="S356" s="11">
        <f>H356*WTPinput-J356</f>
        <v>8910185.2563643325</v>
      </c>
      <c r="T356" s="11"/>
      <c r="U356">
        <f>IF(R356&lt;0,1,0)</f>
        <v>0</v>
      </c>
      <c r="V356">
        <f>IF(R356&gt;0,1,0)</f>
        <v>1</v>
      </c>
      <c r="W356">
        <f>IF(S356&lt;0,1,0)</f>
        <v>0</v>
      </c>
      <c r="X356">
        <f>IF(S356&gt;0,1,0)</f>
        <v>1</v>
      </c>
    </row>
    <row r="357" spans="6:24" x14ac:dyDescent="0.3">
      <c r="F357" s="18">
        <f>I357/$J$1</f>
        <v>42980.570981801568</v>
      </c>
      <c r="G357">
        <v>347</v>
      </c>
      <c r="H357" s="19">
        <v>323.72399070233223</v>
      </c>
      <c r="I357" s="26">
        <v>569492.56550887076</v>
      </c>
      <c r="J357" s="19">
        <v>543308.61583253031</v>
      </c>
      <c r="K357" s="42">
        <f t="shared" si="18"/>
        <v>1759.191724633487</v>
      </c>
      <c r="L357" s="49">
        <f t="shared" si="17"/>
        <v>-569492.56550887076</v>
      </c>
      <c r="M357" s="42">
        <f t="shared" si="19"/>
        <v>0</v>
      </c>
      <c r="N357" s="57"/>
      <c r="R357" s="20">
        <f>H357*WTPinput-I357</f>
        <v>7523607.2020494351</v>
      </c>
      <c r="S357" s="11">
        <f>H357*WTPinput-J357</f>
        <v>7549791.1517257756</v>
      </c>
      <c r="T357" s="11"/>
      <c r="U357">
        <f>IF(R357&lt;0,1,0)</f>
        <v>0</v>
      </c>
      <c r="V357">
        <f>IF(R357&gt;0,1,0)</f>
        <v>1</v>
      </c>
      <c r="W357">
        <f>IF(S357&lt;0,1,0)</f>
        <v>0</v>
      </c>
      <c r="X357">
        <f>IF(S357&gt;0,1,0)</f>
        <v>1</v>
      </c>
    </row>
    <row r="358" spans="6:24" x14ac:dyDescent="0.3">
      <c r="F358" s="18">
        <f>I358/$J$1</f>
        <v>42351.316019794751</v>
      </c>
      <c r="G358">
        <v>348</v>
      </c>
      <c r="H358" s="19">
        <v>474.41919936255363</v>
      </c>
      <c r="I358" s="26">
        <v>561154.93726228049</v>
      </c>
      <c r="J358" s="19">
        <v>546188.9379065535</v>
      </c>
      <c r="K358" s="42">
        <f t="shared" si="18"/>
        <v>1182.8251007047525</v>
      </c>
      <c r="L358" s="49">
        <f t="shared" si="17"/>
        <v>-561154.93726228049</v>
      </c>
      <c r="M358" s="42">
        <f t="shared" si="19"/>
        <v>0</v>
      </c>
      <c r="N358" s="57"/>
      <c r="R358" s="20">
        <f>H358*WTPinput-I358</f>
        <v>11299325.046801561</v>
      </c>
      <c r="S358" s="11">
        <f>H358*WTPinput-J358</f>
        <v>11314291.046157287</v>
      </c>
      <c r="T358" s="11"/>
      <c r="U358">
        <f>IF(R358&lt;0,1,0)</f>
        <v>0</v>
      </c>
      <c r="V358">
        <f>IF(R358&gt;0,1,0)</f>
        <v>1</v>
      </c>
      <c r="W358">
        <f>IF(S358&lt;0,1,0)</f>
        <v>0</v>
      </c>
      <c r="X358">
        <f>IF(S358&gt;0,1,0)</f>
        <v>1</v>
      </c>
    </row>
    <row r="359" spans="6:24" x14ac:dyDescent="0.3">
      <c r="F359" s="18">
        <f>I359/$J$1</f>
        <v>56191.663299613065</v>
      </c>
      <c r="G359">
        <v>349</v>
      </c>
      <c r="H359" s="19">
        <v>305.35109769530391</v>
      </c>
      <c r="I359" s="26">
        <v>744539.53871987306</v>
      </c>
      <c r="J359" s="19">
        <v>727915.37505483488</v>
      </c>
      <c r="K359" s="42">
        <f t="shared" si="18"/>
        <v>2438.3064097015808</v>
      </c>
      <c r="L359" s="49">
        <f t="shared" si="17"/>
        <v>-744539.53871987306</v>
      </c>
      <c r="M359" s="42">
        <f t="shared" si="19"/>
        <v>0</v>
      </c>
      <c r="N359" s="57"/>
      <c r="R359" s="20">
        <f>H359*WTPinput-I359</f>
        <v>6889237.9036627244</v>
      </c>
      <c r="S359" s="11">
        <f>H359*WTPinput-J359</f>
        <v>6905862.067327762</v>
      </c>
      <c r="T359" s="11"/>
      <c r="U359">
        <f>IF(R359&lt;0,1,0)</f>
        <v>0</v>
      </c>
      <c r="V359">
        <f>IF(R359&gt;0,1,0)</f>
        <v>1</v>
      </c>
      <c r="W359">
        <f>IF(S359&lt;0,1,0)</f>
        <v>0</v>
      </c>
      <c r="X359">
        <f>IF(S359&gt;0,1,0)</f>
        <v>1</v>
      </c>
    </row>
    <row r="360" spans="6:24" x14ac:dyDescent="0.3">
      <c r="F360" s="18">
        <f>I360/$J$1</f>
        <v>57811.110448748746</v>
      </c>
      <c r="G360">
        <v>350</v>
      </c>
      <c r="H360" s="19">
        <v>301.52768697829379</v>
      </c>
      <c r="I360" s="26">
        <v>765997.21344592085</v>
      </c>
      <c r="J360" s="19">
        <v>682752.26176029979</v>
      </c>
      <c r="K360" s="42">
        <f t="shared" si="18"/>
        <v>2540.3876543551473</v>
      </c>
      <c r="L360" s="49">
        <f t="shared" si="17"/>
        <v>-765997.21344592085</v>
      </c>
      <c r="M360" s="42">
        <f t="shared" si="19"/>
        <v>0</v>
      </c>
      <c r="N360" s="57"/>
      <c r="R360" s="20">
        <f>H360*WTPinput-I360</f>
        <v>6772194.9610114237</v>
      </c>
      <c r="S360" s="11">
        <f>H360*WTPinput-J360</f>
        <v>6855439.9126970442</v>
      </c>
      <c r="T360" s="11"/>
      <c r="U360">
        <f>IF(R360&lt;0,1,0)</f>
        <v>0</v>
      </c>
      <c r="V360">
        <f>IF(R360&gt;0,1,0)</f>
        <v>1</v>
      </c>
      <c r="W360">
        <f>IF(S360&lt;0,1,0)</f>
        <v>0</v>
      </c>
      <c r="X360">
        <f>IF(S360&gt;0,1,0)</f>
        <v>1</v>
      </c>
    </row>
    <row r="361" spans="6:24" x14ac:dyDescent="0.3">
      <c r="F361" s="18">
        <f>I361/$J$1</f>
        <v>56427.820519983776</v>
      </c>
      <c r="G361">
        <v>351</v>
      </c>
      <c r="H361" s="19">
        <v>215.30846711373488</v>
      </c>
      <c r="I361" s="26">
        <v>747668.62188978505</v>
      </c>
      <c r="J361" s="19">
        <v>738857.3520224056</v>
      </c>
      <c r="K361" s="42">
        <f t="shared" si="18"/>
        <v>3472.546304901402</v>
      </c>
      <c r="L361" s="49">
        <f t="shared" si="17"/>
        <v>-747668.62188978505</v>
      </c>
      <c r="M361" s="42">
        <f t="shared" si="19"/>
        <v>0</v>
      </c>
      <c r="N361" s="57"/>
      <c r="R361" s="20">
        <f>H361*WTPinput-I361</f>
        <v>4635043.0559535874</v>
      </c>
      <c r="S361" s="11">
        <f>H361*WTPinput-J361</f>
        <v>4643854.3258209666</v>
      </c>
      <c r="T361" s="11"/>
      <c r="U361">
        <f>IF(R361&lt;0,1,0)</f>
        <v>0</v>
      </c>
      <c r="V361">
        <f>IF(R361&gt;0,1,0)</f>
        <v>1</v>
      </c>
      <c r="W361">
        <f>IF(S361&lt;0,1,0)</f>
        <v>0</v>
      </c>
      <c r="X361">
        <f>IF(S361&gt;0,1,0)</f>
        <v>1</v>
      </c>
    </row>
    <row r="362" spans="6:24" x14ac:dyDescent="0.3">
      <c r="F362" s="18">
        <f>I362/$J$1</f>
        <v>48772.393976631232</v>
      </c>
      <c r="G362">
        <v>352</v>
      </c>
      <c r="H362" s="19">
        <v>226.57597180199627</v>
      </c>
      <c r="I362" s="26">
        <v>646234.22019036382</v>
      </c>
      <c r="J362" s="19">
        <v>632855.17318395386</v>
      </c>
      <c r="K362" s="42">
        <f t="shared" si="18"/>
        <v>2852.1745490078047</v>
      </c>
      <c r="L362" s="49">
        <f t="shared" si="17"/>
        <v>-646234.22019036382</v>
      </c>
      <c r="M362" s="42">
        <f t="shared" si="19"/>
        <v>0</v>
      </c>
      <c r="N362" s="57"/>
      <c r="R362" s="20">
        <f>H362*WTPinput-I362</f>
        <v>5018165.0748595428</v>
      </c>
      <c r="S362" s="11">
        <f>H362*WTPinput-J362</f>
        <v>5031544.1218659524</v>
      </c>
      <c r="T362" s="11"/>
      <c r="U362">
        <f>IF(R362&lt;0,1,0)</f>
        <v>0</v>
      </c>
      <c r="V362">
        <f>IF(R362&gt;0,1,0)</f>
        <v>1</v>
      </c>
      <c r="W362">
        <f>IF(S362&lt;0,1,0)</f>
        <v>0</v>
      </c>
      <c r="X362">
        <f>IF(S362&gt;0,1,0)</f>
        <v>1</v>
      </c>
    </row>
    <row r="363" spans="6:24" x14ac:dyDescent="0.3">
      <c r="F363" s="18">
        <f>I363/$J$1</f>
        <v>45600.939224870213</v>
      </c>
      <c r="G363">
        <v>353</v>
      </c>
      <c r="H363" s="19">
        <v>264.56656726302208</v>
      </c>
      <c r="I363" s="26">
        <v>604212.44472953037</v>
      </c>
      <c r="J363" s="19">
        <v>591412.85545509926</v>
      </c>
      <c r="K363" s="42">
        <f t="shared" si="18"/>
        <v>2283.782304696289</v>
      </c>
      <c r="L363" s="49">
        <f t="shared" si="17"/>
        <v>-604212.44472953037</v>
      </c>
      <c r="M363" s="42">
        <f t="shared" si="19"/>
        <v>0</v>
      </c>
      <c r="N363" s="57"/>
      <c r="R363" s="20">
        <f>H363*WTPinput-I363</f>
        <v>6009951.7368460214</v>
      </c>
      <c r="S363" s="11">
        <f>H363*WTPinput-J363</f>
        <v>6022751.326120452</v>
      </c>
      <c r="T363" s="11"/>
      <c r="U363">
        <f>IF(R363&lt;0,1,0)</f>
        <v>0</v>
      </c>
      <c r="V363">
        <f>IF(R363&gt;0,1,0)</f>
        <v>1</v>
      </c>
      <c r="W363">
        <f>IF(S363&lt;0,1,0)</f>
        <v>0</v>
      </c>
      <c r="X363">
        <f>IF(S363&gt;0,1,0)</f>
        <v>1</v>
      </c>
    </row>
    <row r="364" spans="6:24" x14ac:dyDescent="0.3">
      <c r="F364" s="18">
        <f>I364/$J$1</f>
        <v>22306.947878075851</v>
      </c>
      <c r="G364">
        <v>354</v>
      </c>
      <c r="H364" s="19">
        <v>348.33256429639368</v>
      </c>
      <c r="I364" s="26">
        <v>295567.05938450503</v>
      </c>
      <c r="J364" s="19">
        <v>275939.54063223471</v>
      </c>
      <c r="K364" s="42">
        <f t="shared" si="18"/>
        <v>848.51974716038649</v>
      </c>
      <c r="L364" s="49">
        <f t="shared" si="17"/>
        <v>-295567.05938450503</v>
      </c>
      <c r="M364" s="42">
        <f t="shared" si="19"/>
        <v>0</v>
      </c>
      <c r="N364" s="57"/>
      <c r="R364" s="20">
        <f>H364*WTPinput-I364</f>
        <v>8412747.048025338</v>
      </c>
      <c r="S364" s="11">
        <f>H364*WTPinput-J364</f>
        <v>8432374.5667776074</v>
      </c>
      <c r="T364" s="11"/>
      <c r="U364">
        <f>IF(R364&lt;0,1,0)</f>
        <v>0</v>
      </c>
      <c r="V364">
        <f>IF(R364&gt;0,1,0)</f>
        <v>1</v>
      </c>
      <c r="W364">
        <f>IF(S364&lt;0,1,0)</f>
        <v>0</v>
      </c>
      <c r="X364">
        <f>IF(S364&gt;0,1,0)</f>
        <v>1</v>
      </c>
    </row>
    <row r="365" spans="6:24" x14ac:dyDescent="0.3">
      <c r="F365" s="18">
        <f>I365/$J$1</f>
        <v>67223.592177178987</v>
      </c>
      <c r="G365">
        <v>355</v>
      </c>
      <c r="H365" s="19">
        <v>250.07666862012047</v>
      </c>
      <c r="I365" s="26">
        <v>890712.59634762164</v>
      </c>
      <c r="J365" s="19">
        <v>876287.06384328473</v>
      </c>
      <c r="K365" s="42">
        <f t="shared" si="18"/>
        <v>3561.7580850801423</v>
      </c>
      <c r="L365" s="49">
        <f t="shared" si="17"/>
        <v>-890712.59634762164</v>
      </c>
      <c r="M365" s="42">
        <f t="shared" si="19"/>
        <v>0</v>
      </c>
      <c r="N365" s="57"/>
      <c r="R365" s="20">
        <f>H365*WTPinput-I365</f>
        <v>5361204.1191553902</v>
      </c>
      <c r="S365" s="11">
        <f>H365*WTPinput-J365</f>
        <v>5375629.6516597271</v>
      </c>
      <c r="T365" s="11"/>
      <c r="U365">
        <f>IF(R365&lt;0,1,0)</f>
        <v>0</v>
      </c>
      <c r="V365">
        <f>IF(R365&gt;0,1,0)</f>
        <v>1</v>
      </c>
      <c r="W365">
        <f>IF(S365&lt;0,1,0)</f>
        <v>0</v>
      </c>
      <c r="X365">
        <f>IF(S365&gt;0,1,0)</f>
        <v>1</v>
      </c>
    </row>
    <row r="366" spans="6:24" x14ac:dyDescent="0.3">
      <c r="F366" s="18">
        <f>I366/$J$1</f>
        <v>43652.287758646402</v>
      </c>
      <c r="G366">
        <v>356</v>
      </c>
      <c r="H366" s="19">
        <v>387.98479299283645</v>
      </c>
      <c r="I366" s="26">
        <v>578392.81280206481</v>
      </c>
      <c r="J366" s="19">
        <v>563445.76824817958</v>
      </c>
      <c r="K366" s="42">
        <f t="shared" si="18"/>
        <v>1490.7615536693056</v>
      </c>
      <c r="L366" s="49">
        <f t="shared" si="17"/>
        <v>-578392.81280206481</v>
      </c>
      <c r="M366" s="42">
        <f t="shared" si="19"/>
        <v>0</v>
      </c>
      <c r="N366" s="57"/>
      <c r="R366" s="20">
        <f>H366*WTPinput-I366</f>
        <v>9121227.0120188463</v>
      </c>
      <c r="S366" s="11">
        <f>H366*WTPinput-J366</f>
        <v>9136174.0565727316</v>
      </c>
      <c r="T366" s="11"/>
      <c r="U366">
        <f>IF(R366&lt;0,1,0)</f>
        <v>0</v>
      </c>
      <c r="V366">
        <f>IF(R366&gt;0,1,0)</f>
        <v>1</v>
      </c>
      <c r="W366">
        <f>IF(S366&lt;0,1,0)</f>
        <v>0</v>
      </c>
      <c r="X366">
        <f>IF(S366&gt;0,1,0)</f>
        <v>1</v>
      </c>
    </row>
    <row r="367" spans="6:24" x14ac:dyDescent="0.3">
      <c r="F367" s="18">
        <f>I367/$J$1</f>
        <v>63313.995348060154</v>
      </c>
      <c r="G367">
        <v>357</v>
      </c>
      <c r="H367" s="19">
        <v>329.98684598353793</v>
      </c>
      <c r="I367" s="26">
        <v>838910.43836179702</v>
      </c>
      <c r="J367" s="19">
        <v>820134.31544654095</v>
      </c>
      <c r="K367" s="42">
        <f t="shared" si="18"/>
        <v>2542.2541794397703</v>
      </c>
      <c r="L367" s="49">
        <f t="shared" si="17"/>
        <v>-838910.43836179702</v>
      </c>
      <c r="M367" s="42">
        <f t="shared" si="19"/>
        <v>0</v>
      </c>
      <c r="N367" s="57"/>
      <c r="R367" s="20">
        <f>H367*WTPinput-I367</f>
        <v>7410760.7112266514</v>
      </c>
      <c r="S367" s="11">
        <f>H367*WTPinput-J367</f>
        <v>7429536.8341419073</v>
      </c>
      <c r="T367" s="11"/>
      <c r="U367">
        <f>IF(R367&lt;0,1,0)</f>
        <v>0</v>
      </c>
      <c r="V367">
        <f>IF(R367&gt;0,1,0)</f>
        <v>1</v>
      </c>
      <c r="W367">
        <f>IF(S367&lt;0,1,0)</f>
        <v>0</v>
      </c>
      <c r="X367">
        <f>IF(S367&gt;0,1,0)</f>
        <v>1</v>
      </c>
    </row>
    <row r="368" spans="6:24" x14ac:dyDescent="0.3">
      <c r="F368" s="18">
        <f>I368/$J$1</f>
        <v>51739.738604966042</v>
      </c>
      <c r="G368">
        <v>358</v>
      </c>
      <c r="H368" s="19">
        <v>311.895900056963</v>
      </c>
      <c r="I368" s="26">
        <v>685551.53651580005</v>
      </c>
      <c r="J368" s="19">
        <v>677708.21180724644</v>
      </c>
      <c r="K368" s="42">
        <f t="shared" si="18"/>
        <v>2198.0139411598375</v>
      </c>
      <c r="L368" s="49">
        <f t="shared" si="17"/>
        <v>-685551.53651580005</v>
      </c>
      <c r="M368" s="42">
        <f t="shared" si="19"/>
        <v>0</v>
      </c>
      <c r="N368" s="57"/>
      <c r="R368" s="20">
        <f>H368*WTPinput-I368</f>
        <v>7111845.9649082748</v>
      </c>
      <c r="S368" s="11">
        <f>H368*WTPinput-J368</f>
        <v>7119689.2896168288</v>
      </c>
      <c r="T368" s="11"/>
      <c r="U368">
        <f>IF(R368&lt;0,1,0)</f>
        <v>0</v>
      </c>
      <c r="V368">
        <f>IF(R368&gt;0,1,0)</f>
        <v>1</v>
      </c>
      <c r="W368">
        <f>IF(S368&lt;0,1,0)</f>
        <v>0</v>
      </c>
      <c r="X368">
        <f>IF(S368&gt;0,1,0)</f>
        <v>1</v>
      </c>
    </row>
    <row r="369" spans="6:24" x14ac:dyDescent="0.3">
      <c r="F369" s="18">
        <f>I369/$J$1</f>
        <v>53406.19777205804</v>
      </c>
      <c r="G369">
        <v>359</v>
      </c>
      <c r="H369" s="19">
        <v>200.71233186321115</v>
      </c>
      <c r="I369" s="26">
        <v>707632.12047976907</v>
      </c>
      <c r="J369" s="19">
        <v>684976.60874234082</v>
      </c>
      <c r="K369" s="42">
        <f t="shared" si="18"/>
        <v>3525.6036034797917</v>
      </c>
      <c r="L369" s="49">
        <f t="shared" si="17"/>
        <v>-707632.12047976907</v>
      </c>
      <c r="M369" s="42">
        <f t="shared" si="19"/>
        <v>0</v>
      </c>
      <c r="N369" s="57"/>
      <c r="R369" s="20">
        <f>H369*WTPinput-I369</f>
        <v>4310176.1761005092</v>
      </c>
      <c r="S369" s="11">
        <f>H369*WTPinput-J369</f>
        <v>4332831.6878379378</v>
      </c>
      <c r="T369" s="11"/>
      <c r="U369">
        <f>IF(R369&lt;0,1,0)</f>
        <v>0</v>
      </c>
      <c r="V369">
        <f>IF(R369&gt;0,1,0)</f>
        <v>1</v>
      </c>
      <c r="W369">
        <f>IF(S369&lt;0,1,0)</f>
        <v>0</v>
      </c>
      <c r="X369">
        <f>IF(S369&gt;0,1,0)</f>
        <v>1</v>
      </c>
    </row>
    <row r="370" spans="6:24" x14ac:dyDescent="0.3">
      <c r="F370" s="18">
        <f>I370/$J$1</f>
        <v>64021.764224977778</v>
      </c>
      <c r="G370">
        <v>360</v>
      </c>
      <c r="H370" s="19">
        <v>290.89258078088096</v>
      </c>
      <c r="I370" s="26">
        <v>848288.37598095555</v>
      </c>
      <c r="J370" s="19">
        <v>837308.39482381265</v>
      </c>
      <c r="K370" s="42">
        <f t="shared" si="18"/>
        <v>2916.156794730839</v>
      </c>
      <c r="L370" s="49">
        <f t="shared" si="17"/>
        <v>-848288.37598095555</v>
      </c>
      <c r="M370" s="42">
        <f t="shared" si="19"/>
        <v>0</v>
      </c>
      <c r="N370" s="57"/>
      <c r="R370" s="20">
        <f>H370*WTPinput-I370</f>
        <v>6424026.1435410688</v>
      </c>
      <c r="S370" s="11">
        <f>H370*WTPinput-J370</f>
        <v>6435006.1246982114</v>
      </c>
      <c r="T370" s="11"/>
      <c r="U370">
        <f>IF(R370&lt;0,1,0)</f>
        <v>0</v>
      </c>
      <c r="V370">
        <f>IF(R370&gt;0,1,0)</f>
        <v>1</v>
      </c>
      <c r="W370">
        <f>IF(S370&lt;0,1,0)</f>
        <v>0</v>
      </c>
      <c r="X370">
        <f>IF(S370&gt;0,1,0)</f>
        <v>1</v>
      </c>
    </row>
    <row r="371" spans="6:24" x14ac:dyDescent="0.3">
      <c r="F371" s="18">
        <f>I371/$J$1</f>
        <v>50805.851996556958</v>
      </c>
      <c r="G371">
        <v>361</v>
      </c>
      <c r="H371" s="19">
        <v>268.26140426928578</v>
      </c>
      <c r="I371" s="26">
        <v>673177.53895437974</v>
      </c>
      <c r="J371" s="19">
        <v>658682.94109383016</v>
      </c>
      <c r="K371" s="42">
        <f t="shared" si="18"/>
        <v>2509.4088386961234</v>
      </c>
      <c r="L371" s="49">
        <f t="shared" si="17"/>
        <v>-673177.53895437974</v>
      </c>
      <c r="M371" s="42">
        <f t="shared" si="19"/>
        <v>0</v>
      </c>
      <c r="N371" s="57"/>
      <c r="R371" s="20">
        <f>H371*WTPinput-I371</f>
        <v>6033357.5677777641</v>
      </c>
      <c r="S371" s="11">
        <f>H371*WTPinput-J371</f>
        <v>6047852.1656383136</v>
      </c>
      <c r="T371" s="11"/>
      <c r="U371">
        <f>IF(R371&lt;0,1,0)</f>
        <v>0</v>
      </c>
      <c r="V371">
        <f>IF(R371&gt;0,1,0)</f>
        <v>1</v>
      </c>
      <c r="W371">
        <f>IF(S371&lt;0,1,0)</f>
        <v>0</v>
      </c>
      <c r="X371">
        <f>IF(S371&gt;0,1,0)</f>
        <v>1</v>
      </c>
    </row>
    <row r="372" spans="6:24" x14ac:dyDescent="0.3">
      <c r="F372" s="18">
        <f>I372/$J$1</f>
        <v>6802.0624524879913</v>
      </c>
      <c r="G372">
        <v>362</v>
      </c>
      <c r="H372" s="19">
        <v>377.91647836382981</v>
      </c>
      <c r="I372" s="26">
        <v>90127.327495465885</v>
      </c>
      <c r="J372" s="19">
        <v>77465.533490918198</v>
      </c>
      <c r="K372" s="42">
        <f t="shared" si="18"/>
        <v>238.48477813316734</v>
      </c>
      <c r="L372" s="49">
        <f t="shared" si="17"/>
        <v>-90127.327495465885</v>
      </c>
      <c r="M372" s="42">
        <f t="shared" si="19"/>
        <v>0</v>
      </c>
      <c r="N372" s="57"/>
      <c r="R372" s="20">
        <f>H372*WTPinput-I372</f>
        <v>9357784.6316002794</v>
      </c>
      <c r="S372" s="11">
        <f>H372*WTPinput-J372</f>
        <v>9370446.4256048258</v>
      </c>
      <c r="T372" s="11"/>
      <c r="U372">
        <f>IF(R372&lt;0,1,0)</f>
        <v>0</v>
      </c>
      <c r="V372">
        <f>IF(R372&gt;0,1,0)</f>
        <v>1</v>
      </c>
      <c r="W372">
        <f>IF(S372&lt;0,1,0)</f>
        <v>0</v>
      </c>
      <c r="X372">
        <f>IF(S372&gt;0,1,0)</f>
        <v>1</v>
      </c>
    </row>
    <row r="373" spans="6:24" x14ac:dyDescent="0.3">
      <c r="F373" s="18">
        <f>I373/$J$1</f>
        <v>39405.766391182398</v>
      </c>
      <c r="G373">
        <v>363</v>
      </c>
      <c r="H373" s="19">
        <v>241.32916680470771</v>
      </c>
      <c r="I373" s="26">
        <v>522126.40468316677</v>
      </c>
      <c r="J373" s="19">
        <v>510662.62725196371</v>
      </c>
      <c r="K373" s="42">
        <f t="shared" si="18"/>
        <v>2163.5445545033945</v>
      </c>
      <c r="L373" s="49">
        <f t="shared" si="17"/>
        <v>-522126.40468316677</v>
      </c>
      <c r="M373" s="42">
        <f t="shared" si="19"/>
        <v>0</v>
      </c>
      <c r="N373" s="57"/>
      <c r="R373" s="20">
        <f>H373*WTPinput-I373</f>
        <v>5511102.7654345259</v>
      </c>
      <c r="S373" s="11">
        <f>H373*WTPinput-J373</f>
        <v>5522566.542865729</v>
      </c>
      <c r="T373" s="11"/>
      <c r="U373">
        <f>IF(R373&lt;0,1,0)</f>
        <v>0</v>
      </c>
      <c r="V373">
        <f>IF(R373&gt;0,1,0)</f>
        <v>1</v>
      </c>
      <c r="W373">
        <f>IF(S373&lt;0,1,0)</f>
        <v>0</v>
      </c>
      <c r="X373">
        <f>IF(S373&gt;0,1,0)</f>
        <v>1</v>
      </c>
    </row>
    <row r="374" spans="6:24" x14ac:dyDescent="0.3">
      <c r="F374" s="18">
        <f>I374/$J$1</f>
        <v>21052.70268239221</v>
      </c>
      <c r="G374">
        <v>364</v>
      </c>
      <c r="H374" s="19">
        <v>361.37758192705223</v>
      </c>
      <c r="I374" s="26">
        <v>278948.31054169679</v>
      </c>
      <c r="J374" s="19">
        <v>266087.38131445076</v>
      </c>
      <c r="K374" s="42">
        <f t="shared" si="18"/>
        <v>771.90264280977271</v>
      </c>
      <c r="L374" s="49">
        <f t="shared" si="17"/>
        <v>-278948.31054169679</v>
      </c>
      <c r="M374" s="42">
        <f t="shared" si="19"/>
        <v>0</v>
      </c>
      <c r="N374" s="57"/>
      <c r="R374" s="20">
        <f>H374*WTPinput-I374</f>
        <v>8755491.2376346085</v>
      </c>
      <c r="S374" s="11">
        <f>H374*WTPinput-J374</f>
        <v>8768352.1668618545</v>
      </c>
      <c r="T374" s="11"/>
      <c r="U374">
        <f>IF(R374&lt;0,1,0)</f>
        <v>0</v>
      </c>
      <c r="V374">
        <f>IF(R374&gt;0,1,0)</f>
        <v>1</v>
      </c>
      <c r="W374">
        <f>IF(S374&lt;0,1,0)</f>
        <v>0</v>
      </c>
      <c r="X374">
        <f>IF(S374&gt;0,1,0)</f>
        <v>1</v>
      </c>
    </row>
    <row r="375" spans="6:24" x14ac:dyDescent="0.3">
      <c r="F375" s="18">
        <f>I375/$J$1</f>
        <v>56105.059725558654</v>
      </c>
      <c r="G375">
        <v>365</v>
      </c>
      <c r="H375" s="19">
        <v>190.95595958791455</v>
      </c>
      <c r="I375" s="26">
        <v>743392.04136365221</v>
      </c>
      <c r="J375" s="19">
        <v>710639.12085799582</v>
      </c>
      <c r="K375" s="42">
        <f t="shared" si="18"/>
        <v>3893.002569639104</v>
      </c>
      <c r="L375" s="49">
        <f t="shared" si="17"/>
        <v>-743392.04136365221</v>
      </c>
      <c r="M375" s="42">
        <f t="shared" si="19"/>
        <v>0</v>
      </c>
      <c r="N375" s="57"/>
      <c r="R375" s="20">
        <f>H375*WTPinput-I375</f>
        <v>4030506.948334211</v>
      </c>
      <c r="S375" s="11">
        <f>H375*WTPinput-J375</f>
        <v>4063259.8688398674</v>
      </c>
      <c r="T375" s="11"/>
      <c r="U375">
        <f>IF(R375&lt;0,1,0)</f>
        <v>0</v>
      </c>
      <c r="V375">
        <f>IF(R375&gt;0,1,0)</f>
        <v>1</v>
      </c>
      <c r="W375">
        <f>IF(S375&lt;0,1,0)</f>
        <v>0</v>
      </c>
      <c r="X375">
        <f>IF(S375&gt;0,1,0)</f>
        <v>1</v>
      </c>
    </row>
    <row r="376" spans="6:24" x14ac:dyDescent="0.3">
      <c r="F376" s="18">
        <f>I376/$J$1</f>
        <v>21705.272691065737</v>
      </c>
      <c r="G376">
        <v>366</v>
      </c>
      <c r="H376" s="19">
        <v>376.12943463542615</v>
      </c>
      <c r="I376" s="26">
        <v>287594.863156621</v>
      </c>
      <c r="J376" s="19">
        <v>276568.46836540248</v>
      </c>
      <c r="K376" s="42">
        <f t="shared" si="18"/>
        <v>764.61674273214021</v>
      </c>
      <c r="L376" s="49">
        <f t="shared" si="17"/>
        <v>-287594.863156621</v>
      </c>
      <c r="M376" s="42">
        <f t="shared" si="19"/>
        <v>0</v>
      </c>
      <c r="N376" s="57"/>
      <c r="R376" s="20">
        <f>H376*WTPinput-I376</f>
        <v>9115641.0027290341</v>
      </c>
      <c r="S376" s="11">
        <f>H376*WTPinput-J376</f>
        <v>9126667.3975202516</v>
      </c>
      <c r="T376" s="11"/>
      <c r="U376">
        <f>IF(R376&lt;0,1,0)</f>
        <v>0</v>
      </c>
      <c r="V376">
        <f>IF(R376&gt;0,1,0)</f>
        <v>1</v>
      </c>
      <c r="W376">
        <f>IF(S376&lt;0,1,0)</f>
        <v>0</v>
      </c>
      <c r="X376">
        <f>IF(S376&gt;0,1,0)</f>
        <v>1</v>
      </c>
    </row>
    <row r="377" spans="6:24" x14ac:dyDescent="0.3">
      <c r="F377" s="18">
        <f>I377/$J$1</f>
        <v>35203.355872930828</v>
      </c>
      <c r="G377">
        <v>367</v>
      </c>
      <c r="H377" s="19">
        <v>190.72832166475928</v>
      </c>
      <c r="I377" s="26">
        <v>466444.46531633352</v>
      </c>
      <c r="J377" s="19">
        <v>450083.18655766948</v>
      </c>
      <c r="K377" s="42">
        <f t="shared" si="18"/>
        <v>2445.5962347123095</v>
      </c>
      <c r="L377" s="49">
        <f t="shared" si="17"/>
        <v>-466444.46531633352</v>
      </c>
      <c r="M377" s="42">
        <f t="shared" si="19"/>
        <v>0</v>
      </c>
      <c r="N377" s="57"/>
      <c r="R377" s="20">
        <f>H377*WTPinput-I377</f>
        <v>4301763.5763026485</v>
      </c>
      <c r="S377" s="11">
        <f>H377*WTPinput-J377</f>
        <v>4318124.8550613131</v>
      </c>
      <c r="T377" s="11"/>
      <c r="U377">
        <f>IF(R377&lt;0,1,0)</f>
        <v>0</v>
      </c>
      <c r="V377">
        <f>IF(R377&gt;0,1,0)</f>
        <v>1</v>
      </c>
      <c r="W377">
        <f>IF(S377&lt;0,1,0)</f>
        <v>0</v>
      </c>
      <c r="X377">
        <f>IF(S377&gt;0,1,0)</f>
        <v>1</v>
      </c>
    </row>
    <row r="378" spans="6:24" x14ac:dyDescent="0.3">
      <c r="F378" s="18">
        <f>I378/$J$1</f>
        <v>49656.265806940115</v>
      </c>
      <c r="G378">
        <v>368</v>
      </c>
      <c r="H378" s="19">
        <v>454.22257539764178</v>
      </c>
      <c r="I378" s="26">
        <v>657945.52194195648</v>
      </c>
      <c r="J378" s="19">
        <v>633854.96289657941</v>
      </c>
      <c r="K378" s="42">
        <f t="shared" si="18"/>
        <v>1448.5090736979964</v>
      </c>
      <c r="L378" s="49">
        <f t="shared" si="17"/>
        <v>-657945.52194195648</v>
      </c>
      <c r="M378" s="42">
        <f t="shared" si="19"/>
        <v>0</v>
      </c>
      <c r="N378" s="57"/>
      <c r="R378" s="20">
        <f>H378*WTPinput-I378</f>
        <v>10697618.862999089</v>
      </c>
      <c r="S378" s="11">
        <f>H378*WTPinput-J378</f>
        <v>10721709.422044465</v>
      </c>
      <c r="T378" s="11"/>
      <c r="U378">
        <f>IF(R378&lt;0,1,0)</f>
        <v>0</v>
      </c>
      <c r="V378">
        <f>IF(R378&gt;0,1,0)</f>
        <v>1</v>
      </c>
      <c r="W378">
        <f>IF(S378&lt;0,1,0)</f>
        <v>0</v>
      </c>
      <c r="X378">
        <f>IF(S378&gt;0,1,0)</f>
        <v>1</v>
      </c>
    </row>
    <row r="379" spans="6:24" x14ac:dyDescent="0.3">
      <c r="F379" s="18">
        <f>I379/$J$1</f>
        <v>39383.467716486433</v>
      </c>
      <c r="G379">
        <v>369</v>
      </c>
      <c r="H379" s="19">
        <v>148.52070310307499</v>
      </c>
      <c r="I379" s="26">
        <v>521830.9472434452</v>
      </c>
      <c r="J379" s="19">
        <v>510410.98755426408</v>
      </c>
      <c r="K379" s="42">
        <f t="shared" si="18"/>
        <v>3513.5232754809194</v>
      </c>
      <c r="L379" s="49">
        <f t="shared" si="17"/>
        <v>-521830.9472434452</v>
      </c>
      <c r="M379" s="42">
        <f t="shared" si="19"/>
        <v>0</v>
      </c>
      <c r="N379" s="57"/>
      <c r="R379" s="20">
        <f>H379*WTPinput-I379</f>
        <v>3191186.6303334297</v>
      </c>
      <c r="S379" s="11">
        <f>H379*WTPinput-J379</f>
        <v>3202606.5900226105</v>
      </c>
      <c r="T379" s="11"/>
      <c r="U379">
        <f>IF(R379&lt;0,1,0)</f>
        <v>0</v>
      </c>
      <c r="V379">
        <f>IF(R379&gt;0,1,0)</f>
        <v>1</v>
      </c>
      <c r="W379">
        <f>IF(S379&lt;0,1,0)</f>
        <v>0</v>
      </c>
      <c r="X379">
        <f>IF(S379&gt;0,1,0)</f>
        <v>1</v>
      </c>
    </row>
    <row r="380" spans="6:24" x14ac:dyDescent="0.3">
      <c r="F380" s="18">
        <f>I380/$J$1</f>
        <v>44903.528637677104</v>
      </c>
      <c r="G380">
        <v>370</v>
      </c>
      <c r="H380" s="19">
        <v>552.62346313348462</v>
      </c>
      <c r="I380" s="26">
        <v>594971.75444922165</v>
      </c>
      <c r="J380" s="19">
        <v>580078.84881664475</v>
      </c>
      <c r="K380" s="42">
        <f t="shared" si="18"/>
        <v>1076.6313668182197</v>
      </c>
      <c r="L380" s="49">
        <f t="shared" si="17"/>
        <v>-594971.75444922165</v>
      </c>
      <c r="M380" s="42">
        <f t="shared" si="19"/>
        <v>0</v>
      </c>
      <c r="N380" s="57"/>
      <c r="R380" s="20">
        <f>H380*WTPinput-I380</f>
        <v>13220614.823887894</v>
      </c>
      <c r="S380" s="11">
        <f>H380*WTPinput-J380</f>
        <v>13235507.729520472</v>
      </c>
      <c r="T380" s="11"/>
      <c r="U380">
        <f>IF(R380&lt;0,1,0)</f>
        <v>0</v>
      </c>
      <c r="V380">
        <f>IF(R380&gt;0,1,0)</f>
        <v>1</v>
      </c>
      <c r="W380">
        <f>IF(S380&lt;0,1,0)</f>
        <v>0</v>
      </c>
      <c r="X380">
        <f>IF(S380&gt;0,1,0)</f>
        <v>1</v>
      </c>
    </row>
    <row r="381" spans="6:24" x14ac:dyDescent="0.3">
      <c r="F381" s="18">
        <f>I381/$J$1</f>
        <v>46092.178196821413</v>
      </c>
      <c r="G381">
        <v>371</v>
      </c>
      <c r="H381" s="19">
        <v>259.83204969613871</v>
      </c>
      <c r="I381" s="26">
        <v>610721.36110788374</v>
      </c>
      <c r="J381" s="19">
        <v>579994.36215909198</v>
      </c>
      <c r="K381" s="42">
        <f t="shared" si="18"/>
        <v>2350.4466128104423</v>
      </c>
      <c r="L381" s="49">
        <f t="shared" si="17"/>
        <v>-610721.36110788374</v>
      </c>
      <c r="M381" s="42">
        <f t="shared" si="19"/>
        <v>0</v>
      </c>
      <c r="N381" s="57"/>
      <c r="R381" s="20">
        <f>H381*WTPinput-I381</f>
        <v>5885079.8812955841</v>
      </c>
      <c r="S381" s="11">
        <f>H381*WTPinput-J381</f>
        <v>5915806.8802443761</v>
      </c>
      <c r="T381" s="11"/>
      <c r="U381">
        <f>IF(R381&lt;0,1,0)</f>
        <v>0</v>
      </c>
      <c r="V381">
        <f>IF(R381&gt;0,1,0)</f>
        <v>1</v>
      </c>
      <c r="W381">
        <f>IF(S381&lt;0,1,0)</f>
        <v>0</v>
      </c>
      <c r="X381">
        <f>IF(S381&gt;0,1,0)</f>
        <v>1</v>
      </c>
    </row>
    <row r="382" spans="6:24" x14ac:dyDescent="0.3">
      <c r="F382" s="18">
        <f>I382/$J$1</f>
        <v>47536.7422260448</v>
      </c>
      <c r="G382">
        <v>372</v>
      </c>
      <c r="H382" s="19">
        <v>265.26118728612346</v>
      </c>
      <c r="I382" s="26">
        <v>629861.83449509356</v>
      </c>
      <c r="J382" s="19">
        <v>609609.62043610599</v>
      </c>
      <c r="K382" s="42">
        <f t="shared" si="18"/>
        <v>2374.4967778331411</v>
      </c>
      <c r="L382" s="49">
        <f t="shared" si="17"/>
        <v>-629861.83449509356</v>
      </c>
      <c r="M382" s="42">
        <f t="shared" si="19"/>
        <v>0</v>
      </c>
      <c r="N382" s="57"/>
      <c r="R382" s="20">
        <f>H382*WTPinput-I382</f>
        <v>6001667.8476579925</v>
      </c>
      <c r="S382" s="11">
        <f>H382*WTPinput-J382</f>
        <v>6021920.0617169803</v>
      </c>
      <c r="T382" s="11"/>
      <c r="U382">
        <f>IF(R382&lt;0,1,0)</f>
        <v>0</v>
      </c>
      <c r="V382">
        <f>IF(R382&gt;0,1,0)</f>
        <v>1</v>
      </c>
      <c r="W382">
        <f>IF(S382&lt;0,1,0)</f>
        <v>0</v>
      </c>
      <c r="X382">
        <f>IF(S382&gt;0,1,0)</f>
        <v>1</v>
      </c>
    </row>
    <row r="383" spans="6:24" x14ac:dyDescent="0.3">
      <c r="F383" s="18">
        <f>I383/$J$1</f>
        <v>67327.837770528276</v>
      </c>
      <c r="G383">
        <v>373</v>
      </c>
      <c r="H383" s="19">
        <v>284.01276909097032</v>
      </c>
      <c r="I383" s="26">
        <v>892093.85045949975</v>
      </c>
      <c r="J383" s="19">
        <v>880977.90859709959</v>
      </c>
      <c r="K383" s="42">
        <f t="shared" si="18"/>
        <v>3141.0343038969449</v>
      </c>
      <c r="L383" s="49">
        <f t="shared" si="17"/>
        <v>-892093.85045949975</v>
      </c>
      <c r="M383" s="42">
        <f t="shared" si="19"/>
        <v>0</v>
      </c>
      <c r="N383" s="57"/>
      <c r="R383" s="20">
        <f>H383*WTPinput-I383</f>
        <v>6208225.3768147584</v>
      </c>
      <c r="S383" s="11">
        <f>H383*WTPinput-J383</f>
        <v>6219341.3186771581</v>
      </c>
      <c r="T383" s="11"/>
      <c r="U383">
        <f>IF(R383&lt;0,1,0)</f>
        <v>0</v>
      </c>
      <c r="V383">
        <f>IF(R383&gt;0,1,0)</f>
        <v>1</v>
      </c>
      <c r="W383">
        <f>IF(S383&lt;0,1,0)</f>
        <v>0</v>
      </c>
      <c r="X383">
        <f>IF(S383&gt;0,1,0)</f>
        <v>1</v>
      </c>
    </row>
    <row r="384" spans="6:24" x14ac:dyDescent="0.3">
      <c r="F384" s="18">
        <f>I384/$J$1</f>
        <v>27919.125414382874</v>
      </c>
      <c r="G384">
        <v>374</v>
      </c>
      <c r="H384" s="19">
        <v>475.95363857091797</v>
      </c>
      <c r="I384" s="26">
        <v>369928.41174057306</v>
      </c>
      <c r="J384" s="19">
        <v>357771.98296621011</v>
      </c>
      <c r="K384" s="42">
        <f t="shared" si="18"/>
        <v>777.23623009019832</v>
      </c>
      <c r="L384" s="49">
        <f t="shared" si="17"/>
        <v>-369928.41174057306</v>
      </c>
      <c r="M384" s="42">
        <f t="shared" si="19"/>
        <v>0</v>
      </c>
      <c r="N384" s="57"/>
      <c r="R384" s="20">
        <f>H384*WTPinput-I384</f>
        <v>11528912.552532377</v>
      </c>
      <c r="S384" s="11">
        <f>H384*WTPinput-J384</f>
        <v>11541068.981306739</v>
      </c>
      <c r="T384" s="11"/>
      <c r="U384">
        <f>IF(R384&lt;0,1,0)</f>
        <v>0</v>
      </c>
      <c r="V384">
        <f>IF(R384&gt;0,1,0)</f>
        <v>1</v>
      </c>
      <c r="W384">
        <f>IF(S384&lt;0,1,0)</f>
        <v>0</v>
      </c>
      <c r="X384">
        <f>IF(S384&gt;0,1,0)</f>
        <v>1</v>
      </c>
    </row>
    <row r="385" spans="6:24" x14ac:dyDescent="0.3">
      <c r="F385" s="18">
        <f>I385/$J$1</f>
        <v>36251.502648194524</v>
      </c>
      <c r="G385">
        <v>375</v>
      </c>
      <c r="H385" s="19">
        <v>213.39694303910801</v>
      </c>
      <c r="I385" s="26">
        <v>480332.41008857742</v>
      </c>
      <c r="J385" s="19">
        <v>459636.27780422504</v>
      </c>
      <c r="K385" s="42">
        <f t="shared" si="18"/>
        <v>2250.8870241901718</v>
      </c>
      <c r="L385" s="49">
        <f t="shared" si="17"/>
        <v>-480332.41008857742</v>
      </c>
      <c r="M385" s="42">
        <f t="shared" si="19"/>
        <v>0</v>
      </c>
      <c r="N385" s="57"/>
      <c r="R385" s="20">
        <f>H385*WTPinput-I385</f>
        <v>4854591.1658891225</v>
      </c>
      <c r="S385" s="11">
        <f>H385*WTPinput-J385</f>
        <v>4875287.2981734751</v>
      </c>
      <c r="T385" s="11"/>
      <c r="U385">
        <f>IF(R385&lt;0,1,0)</f>
        <v>0</v>
      </c>
      <c r="V385">
        <f>IF(R385&gt;0,1,0)</f>
        <v>1</v>
      </c>
      <c r="W385">
        <f>IF(S385&lt;0,1,0)</f>
        <v>0</v>
      </c>
      <c r="X385">
        <f>IF(S385&gt;0,1,0)</f>
        <v>1</v>
      </c>
    </row>
    <row r="386" spans="6:24" x14ac:dyDescent="0.3">
      <c r="F386" s="18">
        <f>I386/$J$1</f>
        <v>49443.040982319973</v>
      </c>
      <c r="G386">
        <v>376</v>
      </c>
      <c r="H386" s="19">
        <v>204.8053014369616</v>
      </c>
      <c r="I386" s="26">
        <v>655120.29301573965</v>
      </c>
      <c r="J386" s="19">
        <v>640385.49221028679</v>
      </c>
      <c r="K386" s="42">
        <f t="shared" si="18"/>
        <v>3198.7467532298401</v>
      </c>
      <c r="L386" s="49">
        <f t="shared" si="17"/>
        <v>-655120.29301573965</v>
      </c>
      <c r="M386" s="42">
        <f t="shared" si="19"/>
        <v>0</v>
      </c>
      <c r="N386" s="57"/>
      <c r="R386" s="20">
        <f>H386*WTPinput-I386</f>
        <v>4465012.2429082999</v>
      </c>
      <c r="S386" s="11">
        <f>H386*WTPinput-J386</f>
        <v>4479747.0437137531</v>
      </c>
      <c r="T386" s="11"/>
      <c r="U386">
        <f>IF(R386&lt;0,1,0)</f>
        <v>0</v>
      </c>
      <c r="V386">
        <f>IF(R386&gt;0,1,0)</f>
        <v>1</v>
      </c>
      <c r="W386">
        <f>IF(S386&lt;0,1,0)</f>
        <v>0</v>
      </c>
      <c r="X386">
        <f>IF(S386&gt;0,1,0)</f>
        <v>1</v>
      </c>
    </row>
    <row r="387" spans="6:24" x14ac:dyDescent="0.3">
      <c r="F387" s="18">
        <f>I387/$J$1</f>
        <v>18558.675768216941</v>
      </c>
      <c r="G387">
        <v>377</v>
      </c>
      <c r="H387" s="19">
        <v>266.18615814100849</v>
      </c>
      <c r="I387" s="26">
        <v>245902.45392887449</v>
      </c>
      <c r="J387" s="19">
        <v>227499.24677077367</v>
      </c>
      <c r="K387" s="42">
        <f t="shared" si="18"/>
        <v>923.79880173412698</v>
      </c>
      <c r="L387" s="49">
        <f t="shared" si="17"/>
        <v>-245902.45392887449</v>
      </c>
      <c r="M387" s="42">
        <f t="shared" si="19"/>
        <v>0</v>
      </c>
      <c r="N387" s="57"/>
      <c r="R387" s="20">
        <f>H387*WTPinput-I387</f>
        <v>6408751.4995963378</v>
      </c>
      <c r="S387" s="11">
        <f>H387*WTPinput-J387</f>
        <v>6427154.7067544386</v>
      </c>
      <c r="T387" s="11"/>
      <c r="U387">
        <f>IF(R387&lt;0,1,0)</f>
        <v>0</v>
      </c>
      <c r="V387">
        <f>IF(R387&gt;0,1,0)</f>
        <v>1</v>
      </c>
      <c r="W387">
        <f>IF(S387&lt;0,1,0)</f>
        <v>0</v>
      </c>
      <c r="X387">
        <f>IF(S387&gt;0,1,0)</f>
        <v>1</v>
      </c>
    </row>
    <row r="388" spans="6:24" x14ac:dyDescent="0.3">
      <c r="F388" s="18">
        <f>I388/$J$1</f>
        <v>41113.116409372284</v>
      </c>
      <c r="G388">
        <v>378</v>
      </c>
      <c r="H388" s="19">
        <v>368.71467281690639</v>
      </c>
      <c r="I388" s="26">
        <v>544748.79242418276</v>
      </c>
      <c r="J388" s="19">
        <v>529297.14602554403</v>
      </c>
      <c r="K388" s="42">
        <f t="shared" si="18"/>
        <v>1477.4264019991688</v>
      </c>
      <c r="L388" s="49">
        <f t="shared" si="17"/>
        <v>-544748.79242418276</v>
      </c>
      <c r="M388" s="42">
        <f t="shared" si="19"/>
        <v>0</v>
      </c>
      <c r="N388" s="57"/>
      <c r="R388" s="20">
        <f>H388*WTPinput-I388</f>
        <v>8673118.0279984772</v>
      </c>
      <c r="S388" s="11">
        <f>H388*WTPinput-J388</f>
        <v>8688569.6743971165</v>
      </c>
      <c r="T388" s="11"/>
      <c r="U388">
        <f>IF(R388&lt;0,1,0)</f>
        <v>0</v>
      </c>
      <c r="V388">
        <f>IF(R388&gt;0,1,0)</f>
        <v>1</v>
      </c>
      <c r="W388">
        <f>IF(S388&lt;0,1,0)</f>
        <v>0</v>
      </c>
      <c r="X388">
        <f>IF(S388&gt;0,1,0)</f>
        <v>1</v>
      </c>
    </row>
    <row r="389" spans="6:24" x14ac:dyDescent="0.3">
      <c r="F389" s="18">
        <f>I389/$J$1</f>
        <v>61843.989669441704</v>
      </c>
      <c r="G389">
        <v>379</v>
      </c>
      <c r="H389" s="19">
        <v>351.93175985062408</v>
      </c>
      <c r="I389" s="26">
        <v>819432.86312010256</v>
      </c>
      <c r="J389" s="19">
        <v>804164.10639308544</v>
      </c>
      <c r="K389" s="42">
        <f t="shared" si="18"/>
        <v>2328.3856605266524</v>
      </c>
      <c r="L389" s="49">
        <f t="shared" si="17"/>
        <v>-819432.86312010256</v>
      </c>
      <c r="M389" s="42">
        <f t="shared" si="19"/>
        <v>0</v>
      </c>
      <c r="N389" s="57"/>
      <c r="R389" s="20">
        <f>H389*WTPinput-I389</f>
        <v>7978861.133145499</v>
      </c>
      <c r="S389" s="11">
        <f>H389*WTPinput-J389</f>
        <v>7994129.8898725156</v>
      </c>
      <c r="T389" s="11"/>
      <c r="U389">
        <f>IF(R389&lt;0,1,0)</f>
        <v>0</v>
      </c>
      <c r="V389">
        <f>IF(R389&gt;0,1,0)</f>
        <v>1</v>
      </c>
      <c r="W389">
        <f>IF(S389&lt;0,1,0)</f>
        <v>0</v>
      </c>
      <c r="X389">
        <f>IF(S389&gt;0,1,0)</f>
        <v>1</v>
      </c>
    </row>
    <row r="390" spans="6:24" x14ac:dyDescent="0.3">
      <c r="F390" s="18">
        <f>I390/$J$1</f>
        <v>53998.740499635314</v>
      </c>
      <c r="G390">
        <v>380</v>
      </c>
      <c r="H390" s="19">
        <v>445.8524033296344</v>
      </c>
      <c r="I390" s="26">
        <v>715483.31162016792</v>
      </c>
      <c r="J390" s="19">
        <v>697762.34772603912</v>
      </c>
      <c r="K390" s="42">
        <f t="shared" si="18"/>
        <v>1604.7537397509236</v>
      </c>
      <c r="L390" s="49">
        <f t="shared" si="17"/>
        <v>-715483.31162016792</v>
      </c>
      <c r="M390" s="42">
        <f t="shared" si="19"/>
        <v>0</v>
      </c>
      <c r="N390" s="57"/>
      <c r="R390" s="20">
        <f>H390*WTPinput-I390</f>
        <v>10430826.771620691</v>
      </c>
      <c r="S390" s="11">
        <f>H390*WTPinput-J390</f>
        <v>10448547.73551482</v>
      </c>
      <c r="T390" s="11"/>
      <c r="U390">
        <f>IF(R390&lt;0,1,0)</f>
        <v>0</v>
      </c>
      <c r="V390">
        <f>IF(R390&gt;0,1,0)</f>
        <v>1</v>
      </c>
      <c r="W390">
        <f>IF(S390&lt;0,1,0)</f>
        <v>0</v>
      </c>
      <c r="X390">
        <f>IF(S390&gt;0,1,0)</f>
        <v>1</v>
      </c>
    </row>
    <row r="391" spans="6:24" x14ac:dyDescent="0.3">
      <c r="F391" s="18">
        <f>I391/$J$1</f>
        <v>53757.328926150338</v>
      </c>
      <c r="G391">
        <v>381</v>
      </c>
      <c r="H391" s="19">
        <v>233.85191245817987</v>
      </c>
      <c r="I391" s="26">
        <v>712284.60827149195</v>
      </c>
      <c r="J391" s="19">
        <v>698791.89830487187</v>
      </c>
      <c r="K391" s="42">
        <f t="shared" si="18"/>
        <v>3045.8789102221731</v>
      </c>
      <c r="L391" s="49">
        <f t="shared" si="17"/>
        <v>-712284.60827149195</v>
      </c>
      <c r="M391" s="42">
        <f t="shared" si="19"/>
        <v>0</v>
      </c>
      <c r="N391" s="57"/>
      <c r="R391" s="20">
        <f>H391*WTPinput-I391</f>
        <v>5134013.2031830046</v>
      </c>
      <c r="S391" s="11">
        <f>H391*WTPinput-J391</f>
        <v>5147505.9131496241</v>
      </c>
      <c r="T391" s="11"/>
      <c r="U391">
        <f>IF(R391&lt;0,1,0)</f>
        <v>0</v>
      </c>
      <c r="V391">
        <f>IF(R391&gt;0,1,0)</f>
        <v>1</v>
      </c>
      <c r="W391">
        <f>IF(S391&lt;0,1,0)</f>
        <v>0</v>
      </c>
      <c r="X391">
        <f>IF(S391&gt;0,1,0)</f>
        <v>1</v>
      </c>
    </row>
    <row r="392" spans="6:24" x14ac:dyDescent="0.3">
      <c r="F392" s="18">
        <f>I392/$J$1</f>
        <v>45355.929860071432</v>
      </c>
      <c r="G392">
        <v>382</v>
      </c>
      <c r="H392" s="19">
        <v>402.95044676418183</v>
      </c>
      <c r="I392" s="26">
        <v>600966.07064594643</v>
      </c>
      <c r="J392" s="19">
        <v>574682.79579774383</v>
      </c>
      <c r="K392" s="42">
        <f t="shared" si="18"/>
        <v>1491.4143301537249</v>
      </c>
      <c r="L392" s="49">
        <f t="shared" si="17"/>
        <v>-600966.07064594643</v>
      </c>
      <c r="M392" s="42">
        <f t="shared" si="19"/>
        <v>0</v>
      </c>
      <c r="N392" s="57"/>
      <c r="R392" s="20">
        <f>H392*WTPinput-I392</f>
        <v>9472795.0984585993</v>
      </c>
      <c r="S392" s="11">
        <f>H392*WTPinput-J392</f>
        <v>9499078.3733068034</v>
      </c>
      <c r="T392" s="11"/>
      <c r="U392">
        <f>IF(R392&lt;0,1,0)</f>
        <v>0</v>
      </c>
      <c r="V392">
        <f>IF(R392&gt;0,1,0)</f>
        <v>1</v>
      </c>
      <c r="W392">
        <f>IF(S392&lt;0,1,0)</f>
        <v>0</v>
      </c>
      <c r="X392">
        <f>IF(S392&gt;0,1,0)</f>
        <v>1</v>
      </c>
    </row>
    <row r="393" spans="6:24" x14ac:dyDescent="0.3">
      <c r="F393" s="18">
        <f>I393/$J$1</f>
        <v>40146.602376813709</v>
      </c>
      <c r="G393">
        <v>383</v>
      </c>
      <c r="H393" s="19">
        <v>533.04241563695541</v>
      </c>
      <c r="I393" s="26">
        <v>531942.48149278166</v>
      </c>
      <c r="J393" s="19">
        <v>499908.07398214104</v>
      </c>
      <c r="K393" s="42">
        <f t="shared" si="18"/>
        <v>997.93649789977894</v>
      </c>
      <c r="L393" s="49">
        <f t="shared" si="17"/>
        <v>-531942.48149278166</v>
      </c>
      <c r="M393" s="42">
        <f t="shared" si="19"/>
        <v>0</v>
      </c>
      <c r="N393" s="57"/>
      <c r="R393" s="20">
        <f>H393*WTPinput-I393</f>
        <v>12794117.909431104</v>
      </c>
      <c r="S393" s="11">
        <f>H393*WTPinput-J393</f>
        <v>12826152.316941744</v>
      </c>
      <c r="T393" s="11"/>
      <c r="U393">
        <f>IF(R393&lt;0,1,0)</f>
        <v>0</v>
      </c>
      <c r="V393">
        <f>IF(R393&gt;0,1,0)</f>
        <v>1</v>
      </c>
      <c r="W393">
        <f>IF(S393&lt;0,1,0)</f>
        <v>0</v>
      </c>
      <c r="X393">
        <f>IF(S393&gt;0,1,0)</f>
        <v>1</v>
      </c>
    </row>
    <row r="394" spans="6:24" x14ac:dyDescent="0.3">
      <c r="F394" s="18">
        <f>I394/$J$1</f>
        <v>47531.27712298245</v>
      </c>
      <c r="G394">
        <v>384</v>
      </c>
      <c r="H394" s="19">
        <v>222.13030341206468</v>
      </c>
      <c r="I394" s="26">
        <v>629789.4218795175</v>
      </c>
      <c r="J394" s="19">
        <v>618127.27934573498</v>
      </c>
      <c r="K394" s="42">
        <f t="shared" si="18"/>
        <v>2835.2251458065193</v>
      </c>
      <c r="L394" s="49">
        <f t="shared" si="17"/>
        <v>-629789.4218795175</v>
      </c>
      <c r="M394" s="42">
        <f t="shared" si="19"/>
        <v>0</v>
      </c>
      <c r="N394" s="57"/>
      <c r="R394" s="20">
        <f>H394*WTPinput-I394</f>
        <v>4923468.1634220993</v>
      </c>
      <c r="S394" s="11">
        <f>H394*WTPinput-J394</f>
        <v>4935130.3059558822</v>
      </c>
      <c r="T394" s="11"/>
      <c r="U394">
        <f>IF(R394&lt;0,1,0)</f>
        <v>0</v>
      </c>
      <c r="V394">
        <f>IF(R394&gt;0,1,0)</f>
        <v>1</v>
      </c>
      <c r="W394">
        <f>IF(S394&lt;0,1,0)</f>
        <v>0</v>
      </c>
      <c r="X394">
        <f>IF(S394&gt;0,1,0)</f>
        <v>1</v>
      </c>
    </row>
    <row r="395" spans="6:24" x14ac:dyDescent="0.3">
      <c r="F395" s="18">
        <f>I395/$J$1</f>
        <v>39964.785831372617</v>
      </c>
      <c r="G395">
        <v>385</v>
      </c>
      <c r="H395" s="19">
        <v>249.77374748440525</v>
      </c>
      <c r="I395" s="26">
        <v>529533.41226568713</v>
      </c>
      <c r="J395" s="19">
        <v>517425.48894227564</v>
      </c>
      <c r="K395" s="42">
        <f t="shared" si="18"/>
        <v>2120.0523177430759</v>
      </c>
      <c r="L395" s="49">
        <f t="shared" ref="L395:L458" si="20">H395*wtp-I395</f>
        <v>-529533.41226568713</v>
      </c>
      <c r="M395" s="42">
        <f t="shared" si="19"/>
        <v>0</v>
      </c>
      <c r="N395" s="57"/>
      <c r="R395" s="20">
        <f>H395*WTPinput-I395</f>
        <v>5714810.2748444444</v>
      </c>
      <c r="S395" s="11">
        <f>H395*WTPinput-J395</f>
        <v>5726918.1981678559</v>
      </c>
      <c r="T395" s="11"/>
      <c r="U395">
        <f>IF(R395&lt;0,1,0)</f>
        <v>0</v>
      </c>
      <c r="V395">
        <f>IF(R395&gt;0,1,0)</f>
        <v>1</v>
      </c>
      <c r="W395">
        <f>IF(S395&lt;0,1,0)</f>
        <v>0</v>
      </c>
      <c r="X395">
        <f>IF(S395&gt;0,1,0)</f>
        <v>1</v>
      </c>
    </row>
    <row r="396" spans="6:24" x14ac:dyDescent="0.3">
      <c r="F396" s="18">
        <f>I396/$J$1</f>
        <v>49099.601580087088</v>
      </c>
      <c r="G396">
        <v>386</v>
      </c>
      <c r="H396" s="19">
        <v>392.21354005372632</v>
      </c>
      <c r="I396" s="26">
        <v>650569.7209361539</v>
      </c>
      <c r="J396" s="19">
        <v>633735.47415813559</v>
      </c>
      <c r="K396" s="42">
        <f t="shared" ref="K396:K459" si="21">I396/H396</f>
        <v>1658.7130593376185</v>
      </c>
      <c r="L396" s="49">
        <f t="shared" si="20"/>
        <v>-650569.7209361539</v>
      </c>
      <c r="M396" s="42">
        <f t="shared" ref="M396:M459" si="22">IF(L396&gt;0,L396,0)</f>
        <v>0</v>
      </c>
      <c r="N396" s="57"/>
      <c r="R396" s="20">
        <f>H396*WTPinput-I396</f>
        <v>9154768.7804070041</v>
      </c>
      <c r="S396" s="11">
        <f>H396*WTPinput-J396</f>
        <v>9171603.027185021</v>
      </c>
      <c r="T396" s="11"/>
      <c r="U396">
        <f>IF(R396&lt;0,1,0)</f>
        <v>0</v>
      </c>
      <c r="V396">
        <f>IF(R396&gt;0,1,0)</f>
        <v>1</v>
      </c>
      <c r="W396">
        <f>IF(S396&lt;0,1,0)</f>
        <v>0</v>
      </c>
      <c r="X396">
        <f>IF(S396&gt;0,1,0)</f>
        <v>1</v>
      </c>
    </row>
    <row r="397" spans="6:24" x14ac:dyDescent="0.3">
      <c r="F397" s="18">
        <f>I397/$J$1</f>
        <v>37771.683502082888</v>
      </c>
      <c r="G397">
        <v>387</v>
      </c>
      <c r="H397" s="19">
        <v>382.94350299357393</v>
      </c>
      <c r="I397" s="26">
        <v>500474.80640259822</v>
      </c>
      <c r="J397" s="19">
        <v>486744.08687548398</v>
      </c>
      <c r="K397" s="42">
        <f t="shared" si="21"/>
        <v>1306.9155175378353</v>
      </c>
      <c r="L397" s="49">
        <f t="shared" si="20"/>
        <v>-500474.80640259822</v>
      </c>
      <c r="M397" s="42">
        <f t="shared" si="22"/>
        <v>0</v>
      </c>
      <c r="N397" s="57"/>
      <c r="R397" s="20">
        <f>H397*WTPinput-I397</f>
        <v>9073112.7684367504</v>
      </c>
      <c r="S397" s="11">
        <f>H397*WTPinput-J397</f>
        <v>9086843.4879638646</v>
      </c>
      <c r="T397" s="11"/>
      <c r="U397">
        <f>IF(R397&lt;0,1,0)</f>
        <v>0</v>
      </c>
      <c r="V397">
        <f>IF(R397&gt;0,1,0)</f>
        <v>1</v>
      </c>
      <c r="W397">
        <f>IF(S397&lt;0,1,0)</f>
        <v>0</v>
      </c>
      <c r="X397">
        <f>IF(S397&gt;0,1,0)</f>
        <v>1</v>
      </c>
    </row>
    <row r="398" spans="6:24" x14ac:dyDescent="0.3">
      <c r="F398" s="18">
        <f>I398/$J$1</f>
        <v>50007.216398681892</v>
      </c>
      <c r="G398">
        <v>388</v>
      </c>
      <c r="H398" s="19">
        <v>192.57246866320929</v>
      </c>
      <c r="I398" s="26">
        <v>662595.61728253507</v>
      </c>
      <c r="J398" s="19">
        <v>621220.59582203638</v>
      </c>
      <c r="K398" s="42">
        <f t="shared" si="21"/>
        <v>3440.7598442399935</v>
      </c>
      <c r="L398" s="49">
        <f t="shared" si="20"/>
        <v>-662595.61728253507</v>
      </c>
      <c r="M398" s="42">
        <f t="shared" si="22"/>
        <v>0</v>
      </c>
      <c r="N398" s="57"/>
      <c r="R398" s="20">
        <f>H398*WTPinput-I398</f>
        <v>4151716.0992976977</v>
      </c>
      <c r="S398" s="11">
        <f>H398*WTPinput-J398</f>
        <v>4193091.1207581963</v>
      </c>
      <c r="T398" s="11"/>
      <c r="U398">
        <f>IF(R398&lt;0,1,0)</f>
        <v>0</v>
      </c>
      <c r="V398">
        <f>IF(R398&gt;0,1,0)</f>
        <v>1</v>
      </c>
      <c r="W398">
        <f>IF(S398&lt;0,1,0)</f>
        <v>0</v>
      </c>
      <c r="X398">
        <f>IF(S398&gt;0,1,0)</f>
        <v>1</v>
      </c>
    </row>
    <row r="399" spans="6:24" x14ac:dyDescent="0.3">
      <c r="F399" s="18">
        <f>I399/$J$1</f>
        <v>44907.404752679649</v>
      </c>
      <c r="G399">
        <v>389</v>
      </c>
      <c r="H399" s="19">
        <v>316.87677268628977</v>
      </c>
      <c r="I399" s="26">
        <v>595023.11297300539</v>
      </c>
      <c r="J399" s="19">
        <v>565767.08459852135</v>
      </c>
      <c r="K399" s="42">
        <f t="shared" si="21"/>
        <v>1877.7744671177979</v>
      </c>
      <c r="L399" s="49">
        <f t="shared" si="20"/>
        <v>-595023.11297300539</v>
      </c>
      <c r="M399" s="42">
        <f t="shared" si="22"/>
        <v>0</v>
      </c>
      <c r="N399" s="57"/>
      <c r="R399" s="20">
        <f>H399*WTPinput-I399</f>
        <v>7326896.2041842388</v>
      </c>
      <c r="S399" s="11">
        <f>H399*WTPinput-J399</f>
        <v>7356152.2325587226</v>
      </c>
      <c r="T399" s="11"/>
      <c r="U399">
        <f>IF(R399&lt;0,1,0)</f>
        <v>0</v>
      </c>
      <c r="V399">
        <f>IF(R399&gt;0,1,0)</f>
        <v>1</v>
      </c>
      <c r="W399">
        <f>IF(S399&lt;0,1,0)</f>
        <v>0</v>
      </c>
      <c r="X399">
        <f>IF(S399&gt;0,1,0)</f>
        <v>1</v>
      </c>
    </row>
    <row r="400" spans="6:24" x14ac:dyDescent="0.3">
      <c r="F400" s="18">
        <f>I400/$J$1</f>
        <v>70255.438867257821</v>
      </c>
      <c r="G400">
        <v>390</v>
      </c>
      <c r="H400" s="19">
        <v>251.54299966133294</v>
      </c>
      <c r="I400" s="26">
        <v>930884.56499116612</v>
      </c>
      <c r="J400" s="19">
        <v>917506.67101338808</v>
      </c>
      <c r="K400" s="42">
        <f t="shared" si="21"/>
        <v>3700.6975596397851</v>
      </c>
      <c r="L400" s="49">
        <f t="shared" si="20"/>
        <v>-930884.56499116612</v>
      </c>
      <c r="M400" s="42">
        <f t="shared" si="22"/>
        <v>0</v>
      </c>
      <c r="N400" s="57"/>
      <c r="R400" s="20">
        <f>H400*WTPinput-I400</f>
        <v>5357690.4265421573</v>
      </c>
      <c r="S400" s="11">
        <f>H400*WTPinput-J400</f>
        <v>5371068.3205199353</v>
      </c>
      <c r="T400" s="11"/>
      <c r="U400">
        <f>IF(R400&lt;0,1,0)</f>
        <v>0</v>
      </c>
      <c r="V400">
        <f>IF(R400&gt;0,1,0)</f>
        <v>1</v>
      </c>
      <c r="W400">
        <f>IF(S400&lt;0,1,0)</f>
        <v>0</v>
      </c>
      <c r="X400">
        <f>IF(S400&gt;0,1,0)</f>
        <v>1</v>
      </c>
    </row>
    <row r="401" spans="6:24" x14ac:dyDescent="0.3">
      <c r="F401" s="18">
        <f>I401/$J$1</f>
        <v>34769.81877782385</v>
      </c>
      <c r="G401">
        <v>391</v>
      </c>
      <c r="H401" s="19">
        <v>323.44737961344435</v>
      </c>
      <c r="I401" s="26">
        <v>460700.09880616603</v>
      </c>
      <c r="J401" s="19">
        <v>441787.70237536542</v>
      </c>
      <c r="K401" s="42">
        <f t="shared" si="21"/>
        <v>1424.3432714055498</v>
      </c>
      <c r="L401" s="49">
        <f t="shared" si="20"/>
        <v>-460700.09880616603</v>
      </c>
      <c r="M401" s="42">
        <f t="shared" si="22"/>
        <v>0</v>
      </c>
      <c r="N401" s="57"/>
      <c r="R401" s="20">
        <f>H401*WTPinput-I401</f>
        <v>7625484.3915299429</v>
      </c>
      <c r="S401" s="11">
        <f>H401*WTPinput-J401</f>
        <v>7644396.7879607435</v>
      </c>
      <c r="T401" s="11"/>
      <c r="U401">
        <f>IF(R401&lt;0,1,0)</f>
        <v>0</v>
      </c>
      <c r="V401">
        <f>IF(R401&gt;0,1,0)</f>
        <v>1</v>
      </c>
      <c r="W401">
        <f>IF(S401&lt;0,1,0)</f>
        <v>0</v>
      </c>
      <c r="X401">
        <f>IF(S401&gt;0,1,0)</f>
        <v>1</v>
      </c>
    </row>
    <row r="402" spans="6:24" x14ac:dyDescent="0.3">
      <c r="F402" s="18">
        <f>I402/$J$1</f>
        <v>38126.669067653937</v>
      </c>
      <c r="G402">
        <v>392</v>
      </c>
      <c r="H402" s="19">
        <v>260.08832010045808</v>
      </c>
      <c r="I402" s="26">
        <v>505178.36514641467</v>
      </c>
      <c r="J402" s="19">
        <v>494835.7488435001</v>
      </c>
      <c r="K402" s="42">
        <f t="shared" si="21"/>
        <v>1942.3339154610692</v>
      </c>
      <c r="L402" s="49">
        <f t="shared" si="20"/>
        <v>-505178.36514641467</v>
      </c>
      <c r="M402" s="42">
        <f t="shared" si="22"/>
        <v>0</v>
      </c>
      <c r="N402" s="57"/>
      <c r="R402" s="20">
        <f>H402*WTPinput-I402</f>
        <v>5997029.6373650376</v>
      </c>
      <c r="S402" s="11">
        <f>H402*WTPinput-J402</f>
        <v>6007372.2536679516</v>
      </c>
      <c r="T402" s="11"/>
      <c r="U402">
        <f>IF(R402&lt;0,1,0)</f>
        <v>0</v>
      </c>
      <c r="V402">
        <f>IF(R402&gt;0,1,0)</f>
        <v>1</v>
      </c>
      <c r="W402">
        <f>IF(S402&lt;0,1,0)</f>
        <v>0</v>
      </c>
      <c r="X402">
        <f>IF(S402&gt;0,1,0)</f>
        <v>1</v>
      </c>
    </row>
    <row r="403" spans="6:24" x14ac:dyDescent="0.3">
      <c r="F403" s="18">
        <f>I403/$J$1</f>
        <v>27150.184052748344</v>
      </c>
      <c r="G403">
        <v>393</v>
      </c>
      <c r="H403" s="19">
        <v>349.28148384072483</v>
      </c>
      <c r="I403" s="26">
        <v>359739.93869891553</v>
      </c>
      <c r="J403" s="19">
        <v>350742.19038977422</v>
      </c>
      <c r="K403" s="42">
        <f t="shared" si="21"/>
        <v>1029.9427692049082</v>
      </c>
      <c r="L403" s="49">
        <f t="shared" si="20"/>
        <v>-359739.93869891553</v>
      </c>
      <c r="M403" s="42">
        <f t="shared" si="22"/>
        <v>0</v>
      </c>
      <c r="N403" s="57"/>
      <c r="R403" s="20">
        <f>H403*WTPinput-I403</f>
        <v>8372297.1573192049</v>
      </c>
      <c r="S403" s="11">
        <f>H403*WTPinput-J403</f>
        <v>8381294.9056283468</v>
      </c>
      <c r="T403" s="11"/>
      <c r="U403">
        <f>IF(R403&lt;0,1,0)</f>
        <v>0</v>
      </c>
      <c r="V403">
        <f>IF(R403&gt;0,1,0)</f>
        <v>1</v>
      </c>
      <c r="W403">
        <f>IF(S403&lt;0,1,0)</f>
        <v>0</v>
      </c>
      <c r="X403">
        <f>IF(S403&gt;0,1,0)</f>
        <v>1</v>
      </c>
    </row>
    <row r="404" spans="6:24" x14ac:dyDescent="0.3">
      <c r="F404" s="18">
        <f>I404/$J$1</f>
        <v>57439.612788258964</v>
      </c>
      <c r="G404">
        <v>394</v>
      </c>
      <c r="H404" s="19">
        <v>313.26712867987226</v>
      </c>
      <c r="I404" s="26">
        <v>761074.86944443127</v>
      </c>
      <c r="J404" s="19">
        <v>745669.81622332439</v>
      </c>
      <c r="K404" s="42">
        <f t="shared" si="21"/>
        <v>2429.4756767224494</v>
      </c>
      <c r="L404" s="49">
        <f t="shared" si="20"/>
        <v>-761074.86944443127</v>
      </c>
      <c r="M404" s="42">
        <f t="shared" si="22"/>
        <v>0</v>
      </c>
      <c r="N404" s="57"/>
      <c r="R404" s="20">
        <f>H404*WTPinput-I404</f>
        <v>7070603.3475523759</v>
      </c>
      <c r="S404" s="11">
        <f>H404*WTPinput-J404</f>
        <v>7086008.4007734824</v>
      </c>
      <c r="T404" s="11"/>
      <c r="U404">
        <f>IF(R404&lt;0,1,0)</f>
        <v>0</v>
      </c>
      <c r="V404">
        <f>IF(R404&gt;0,1,0)</f>
        <v>1</v>
      </c>
      <c r="W404">
        <f>IF(S404&lt;0,1,0)</f>
        <v>0</v>
      </c>
      <c r="X404">
        <f>IF(S404&gt;0,1,0)</f>
        <v>1</v>
      </c>
    </row>
    <row r="405" spans="6:24" x14ac:dyDescent="0.3">
      <c r="F405" s="18">
        <f>I405/$J$1</f>
        <v>38328.388613625437</v>
      </c>
      <c r="G405">
        <v>395</v>
      </c>
      <c r="H405" s="19">
        <v>249.8940062802485</v>
      </c>
      <c r="I405" s="26">
        <v>507851.14913053706</v>
      </c>
      <c r="J405" s="19">
        <v>491634.62103497662</v>
      </c>
      <c r="K405" s="42">
        <f t="shared" si="21"/>
        <v>2032.2662263495727</v>
      </c>
      <c r="L405" s="49">
        <f t="shared" si="20"/>
        <v>-507851.14913053706</v>
      </c>
      <c r="M405" s="42">
        <f t="shared" si="22"/>
        <v>0</v>
      </c>
      <c r="N405" s="57"/>
      <c r="R405" s="20">
        <f>H405*WTPinput-I405</f>
        <v>5739499.0078756753</v>
      </c>
      <c r="S405" s="11">
        <f>H405*WTPinput-J405</f>
        <v>5755715.5359712355</v>
      </c>
      <c r="T405" s="11"/>
      <c r="U405">
        <f>IF(R405&lt;0,1,0)</f>
        <v>0</v>
      </c>
      <c r="V405">
        <f>IF(R405&gt;0,1,0)</f>
        <v>1</v>
      </c>
      <c r="W405">
        <f>IF(S405&lt;0,1,0)</f>
        <v>0</v>
      </c>
      <c r="X405">
        <f>IF(S405&gt;0,1,0)</f>
        <v>1</v>
      </c>
    </row>
    <row r="406" spans="6:24" x14ac:dyDescent="0.3">
      <c r="F406" s="18">
        <f>I406/$J$1</f>
        <v>31975.129564257957</v>
      </c>
      <c r="G406">
        <v>396</v>
      </c>
      <c r="H406" s="19">
        <v>167.36752963335857</v>
      </c>
      <c r="I406" s="26">
        <v>423670.46672641794</v>
      </c>
      <c r="J406" s="19">
        <v>408358.13114730117</v>
      </c>
      <c r="K406" s="42">
        <f t="shared" si="21"/>
        <v>2531.3779061836303</v>
      </c>
      <c r="L406" s="49">
        <f t="shared" si="20"/>
        <v>-423670.46672641794</v>
      </c>
      <c r="M406" s="42">
        <f t="shared" si="22"/>
        <v>0</v>
      </c>
      <c r="N406" s="57"/>
      <c r="R406" s="20">
        <f>H406*WTPinput-I406</f>
        <v>3760517.7741075461</v>
      </c>
      <c r="S406" s="11">
        <f>H406*WTPinput-J406</f>
        <v>3775830.1096866629</v>
      </c>
      <c r="T406" s="11"/>
      <c r="U406">
        <f>IF(R406&lt;0,1,0)</f>
        <v>0</v>
      </c>
      <c r="V406">
        <f>IF(R406&gt;0,1,0)</f>
        <v>1</v>
      </c>
      <c r="W406">
        <f>IF(S406&lt;0,1,0)</f>
        <v>0</v>
      </c>
      <c r="X406">
        <f>IF(S406&gt;0,1,0)</f>
        <v>1</v>
      </c>
    </row>
    <row r="407" spans="6:24" x14ac:dyDescent="0.3">
      <c r="F407" s="18">
        <f>I407/$J$1</f>
        <v>47029.122943138085</v>
      </c>
      <c r="G407">
        <v>397</v>
      </c>
      <c r="H407" s="19">
        <v>265.58492524305802</v>
      </c>
      <c r="I407" s="26">
        <v>623135.87899657968</v>
      </c>
      <c r="J407" s="19">
        <v>612011.88341968053</v>
      </c>
      <c r="K407" s="42">
        <f t="shared" si="21"/>
        <v>2346.2772912517462</v>
      </c>
      <c r="L407" s="49">
        <f t="shared" si="20"/>
        <v>-623135.87899657968</v>
      </c>
      <c r="M407" s="42">
        <f t="shared" si="22"/>
        <v>0</v>
      </c>
      <c r="N407" s="57"/>
      <c r="R407" s="20">
        <f>H407*WTPinput-I407</f>
        <v>6016487.2520798706</v>
      </c>
      <c r="S407" s="11">
        <f>H407*WTPinput-J407</f>
        <v>6027611.2476567701</v>
      </c>
      <c r="T407" s="11"/>
      <c r="U407">
        <f>IF(R407&lt;0,1,0)</f>
        <v>0</v>
      </c>
      <c r="V407">
        <f>IF(R407&gt;0,1,0)</f>
        <v>1</v>
      </c>
      <c r="W407">
        <f>IF(S407&lt;0,1,0)</f>
        <v>0</v>
      </c>
      <c r="X407">
        <f>IF(S407&gt;0,1,0)</f>
        <v>1</v>
      </c>
    </row>
    <row r="408" spans="6:24" x14ac:dyDescent="0.3">
      <c r="F408" s="18">
        <f>I408/$J$1</f>
        <v>45659.262016176654</v>
      </c>
      <c r="G408">
        <v>398</v>
      </c>
      <c r="H408" s="19">
        <v>218.6866886987973</v>
      </c>
      <c r="I408" s="26">
        <v>604985.22171434062</v>
      </c>
      <c r="J408" s="19">
        <v>582295.7274179667</v>
      </c>
      <c r="K408" s="42">
        <f t="shared" si="21"/>
        <v>2766.4474015956321</v>
      </c>
      <c r="L408" s="49">
        <f t="shared" si="20"/>
        <v>-604985.22171434062</v>
      </c>
      <c r="M408" s="42">
        <f t="shared" si="22"/>
        <v>0</v>
      </c>
      <c r="N408" s="57"/>
      <c r="R408" s="20">
        <f>H408*WTPinput-I408</f>
        <v>4862181.9957555924</v>
      </c>
      <c r="S408" s="11">
        <f>H408*WTPinput-J408</f>
        <v>4884871.4900519662</v>
      </c>
      <c r="T408" s="11"/>
      <c r="U408">
        <f>IF(R408&lt;0,1,0)</f>
        <v>0</v>
      </c>
      <c r="V408">
        <f>IF(R408&gt;0,1,0)</f>
        <v>1</v>
      </c>
      <c r="W408">
        <f>IF(S408&lt;0,1,0)</f>
        <v>0</v>
      </c>
      <c r="X408">
        <f>IF(S408&gt;0,1,0)</f>
        <v>1</v>
      </c>
    </row>
    <row r="409" spans="6:24" x14ac:dyDescent="0.3">
      <c r="F409" s="18">
        <f>I409/$J$1</f>
        <v>41274.360777890193</v>
      </c>
      <c r="G409">
        <v>399</v>
      </c>
      <c r="H409" s="19">
        <v>278.56845138915014</v>
      </c>
      <c r="I409" s="26">
        <v>546885.28030704509</v>
      </c>
      <c r="J409" s="19">
        <v>525767.02409495215</v>
      </c>
      <c r="K409" s="42">
        <f t="shared" si="21"/>
        <v>1963.1989106442852</v>
      </c>
      <c r="L409" s="49">
        <f t="shared" si="20"/>
        <v>-546885.28030704509</v>
      </c>
      <c r="M409" s="42">
        <f t="shared" si="22"/>
        <v>0</v>
      </c>
      <c r="N409" s="57"/>
      <c r="R409" s="20">
        <f>H409*WTPinput-I409</f>
        <v>6417326.0044217082</v>
      </c>
      <c r="S409" s="11">
        <f>H409*WTPinput-J409</f>
        <v>6438444.2606338011</v>
      </c>
      <c r="T409" s="11"/>
      <c r="U409">
        <f>IF(R409&lt;0,1,0)</f>
        <v>0</v>
      </c>
      <c r="V409">
        <f>IF(R409&gt;0,1,0)</f>
        <v>1</v>
      </c>
      <c r="W409">
        <f>IF(S409&lt;0,1,0)</f>
        <v>0</v>
      </c>
      <c r="X409">
        <f>IF(S409&gt;0,1,0)</f>
        <v>1</v>
      </c>
    </row>
    <row r="410" spans="6:24" x14ac:dyDescent="0.3">
      <c r="F410" s="18">
        <f>I410/$J$1</f>
        <v>38812.462005657071</v>
      </c>
      <c r="G410">
        <v>400</v>
      </c>
      <c r="H410" s="19">
        <v>159.43755380038965</v>
      </c>
      <c r="I410" s="26">
        <v>514265.12157495617</v>
      </c>
      <c r="J410" s="19">
        <v>498435.98272237129</v>
      </c>
      <c r="K410" s="42">
        <f t="shared" si="21"/>
        <v>3225.4955580841292</v>
      </c>
      <c r="L410" s="49">
        <f t="shared" si="20"/>
        <v>-514265.12157495617</v>
      </c>
      <c r="M410" s="42">
        <f t="shared" si="22"/>
        <v>0</v>
      </c>
      <c r="N410" s="57"/>
      <c r="R410" s="20">
        <f>H410*WTPinput-I410</f>
        <v>3471673.7234347854</v>
      </c>
      <c r="S410" s="11">
        <f>H410*WTPinput-J410</f>
        <v>3487502.86228737</v>
      </c>
      <c r="T410" s="11"/>
      <c r="U410">
        <f>IF(R410&lt;0,1,0)</f>
        <v>0</v>
      </c>
      <c r="V410">
        <f>IF(R410&gt;0,1,0)</f>
        <v>1</v>
      </c>
      <c r="W410">
        <f>IF(S410&lt;0,1,0)</f>
        <v>0</v>
      </c>
      <c r="X410">
        <f>IF(S410&gt;0,1,0)</f>
        <v>1</v>
      </c>
    </row>
    <row r="411" spans="6:24" x14ac:dyDescent="0.3">
      <c r="F411" s="18">
        <f>I411/$J$1</f>
        <v>35128.19397151858</v>
      </c>
      <c r="G411">
        <v>401</v>
      </c>
      <c r="H411" s="19">
        <v>301.71262405372909</v>
      </c>
      <c r="I411" s="26">
        <v>465448.57012262114</v>
      </c>
      <c r="J411" s="19">
        <v>452307.40567945049</v>
      </c>
      <c r="K411" s="42">
        <f t="shared" si="21"/>
        <v>1542.6884161125915</v>
      </c>
      <c r="L411" s="49">
        <f t="shared" si="20"/>
        <v>-465448.57012262114</v>
      </c>
      <c r="M411" s="42">
        <f t="shared" si="22"/>
        <v>0</v>
      </c>
      <c r="N411" s="57"/>
      <c r="R411" s="20">
        <f>H411*WTPinput-I411</f>
        <v>7077367.0312206065</v>
      </c>
      <c r="S411" s="11">
        <f>H411*WTPinput-J411</f>
        <v>7090508.1956637772</v>
      </c>
      <c r="T411" s="11"/>
      <c r="U411">
        <f>IF(R411&lt;0,1,0)</f>
        <v>0</v>
      </c>
      <c r="V411">
        <f>IF(R411&gt;0,1,0)</f>
        <v>1</v>
      </c>
      <c r="W411">
        <f>IF(S411&lt;0,1,0)</f>
        <v>0</v>
      </c>
      <c r="X411">
        <f>IF(S411&gt;0,1,0)</f>
        <v>1</v>
      </c>
    </row>
    <row r="412" spans="6:24" x14ac:dyDescent="0.3">
      <c r="F412" s="18">
        <f>I412/$J$1</f>
        <v>44771.184419685756</v>
      </c>
      <c r="G412">
        <v>402</v>
      </c>
      <c r="H412" s="19">
        <v>379.04257284390769</v>
      </c>
      <c r="I412" s="26">
        <v>593218.19356083625</v>
      </c>
      <c r="J412" s="19">
        <v>577572.11127983674</v>
      </c>
      <c r="K412" s="42">
        <f t="shared" si="21"/>
        <v>1565.0437076500309</v>
      </c>
      <c r="L412" s="49">
        <f t="shared" si="20"/>
        <v>-593218.19356083625</v>
      </c>
      <c r="M412" s="42">
        <f t="shared" si="22"/>
        <v>0</v>
      </c>
      <c r="N412" s="57"/>
      <c r="R412" s="20">
        <f>H412*WTPinput-I412</f>
        <v>8882846.1275368556</v>
      </c>
      <c r="S412" s="11">
        <f>H412*WTPinput-J412</f>
        <v>8898492.2098178566</v>
      </c>
      <c r="T412" s="11"/>
      <c r="U412">
        <f>IF(R412&lt;0,1,0)</f>
        <v>0</v>
      </c>
      <c r="V412">
        <f>IF(R412&gt;0,1,0)</f>
        <v>1</v>
      </c>
      <c r="W412">
        <f>IF(S412&lt;0,1,0)</f>
        <v>0</v>
      </c>
      <c r="X412">
        <f>IF(S412&gt;0,1,0)</f>
        <v>1</v>
      </c>
    </row>
    <row r="413" spans="6:24" x14ac:dyDescent="0.3">
      <c r="F413" s="18">
        <f>I413/$J$1</f>
        <v>69875.599914888895</v>
      </c>
      <c r="G413">
        <v>403</v>
      </c>
      <c r="H413" s="19">
        <v>240.38506281378068</v>
      </c>
      <c r="I413" s="26">
        <v>925851.69887227786</v>
      </c>
      <c r="J413" s="19">
        <v>911985.53995291772</v>
      </c>
      <c r="K413" s="42">
        <f t="shared" si="21"/>
        <v>3851.5358984243885</v>
      </c>
      <c r="L413" s="49">
        <f t="shared" si="20"/>
        <v>-925851.69887227786</v>
      </c>
      <c r="M413" s="42">
        <f t="shared" si="22"/>
        <v>0</v>
      </c>
      <c r="N413" s="57"/>
      <c r="R413" s="20">
        <f>H413*WTPinput-I413</f>
        <v>5083774.8714722395</v>
      </c>
      <c r="S413" s="11">
        <f>H413*WTPinput-J413</f>
        <v>5097641.0303915991</v>
      </c>
      <c r="T413" s="11"/>
      <c r="U413">
        <f>IF(R413&lt;0,1,0)</f>
        <v>0</v>
      </c>
      <c r="V413">
        <f>IF(R413&gt;0,1,0)</f>
        <v>1</v>
      </c>
      <c r="W413">
        <f>IF(S413&lt;0,1,0)</f>
        <v>0</v>
      </c>
      <c r="X413">
        <f>IF(S413&gt;0,1,0)</f>
        <v>1</v>
      </c>
    </row>
    <row r="414" spans="6:24" x14ac:dyDescent="0.3">
      <c r="F414" s="18">
        <f>I414/$J$1</f>
        <v>47504.864286040727</v>
      </c>
      <c r="G414">
        <v>404</v>
      </c>
      <c r="H414" s="19">
        <v>196.3713103269456</v>
      </c>
      <c r="I414" s="26">
        <v>629439.45179003966</v>
      </c>
      <c r="J414" s="19">
        <v>610882.85859788395</v>
      </c>
      <c r="K414" s="42">
        <f t="shared" si="21"/>
        <v>3205.3534232778884</v>
      </c>
      <c r="L414" s="49">
        <f t="shared" si="20"/>
        <v>-629439.45179003966</v>
      </c>
      <c r="M414" s="42">
        <f t="shared" si="22"/>
        <v>0</v>
      </c>
      <c r="N414" s="57"/>
      <c r="R414" s="20">
        <f>H414*WTPinput-I414</f>
        <v>4279843.3063836005</v>
      </c>
      <c r="S414" s="11">
        <f>H414*WTPinput-J414</f>
        <v>4298399.8995757559</v>
      </c>
      <c r="T414" s="11"/>
      <c r="U414">
        <f>IF(R414&lt;0,1,0)</f>
        <v>0</v>
      </c>
      <c r="V414">
        <f>IF(R414&gt;0,1,0)</f>
        <v>1</v>
      </c>
      <c r="W414">
        <f>IF(S414&lt;0,1,0)</f>
        <v>0</v>
      </c>
      <c r="X414">
        <f>IF(S414&gt;0,1,0)</f>
        <v>1</v>
      </c>
    </row>
    <row r="415" spans="6:24" x14ac:dyDescent="0.3">
      <c r="F415" s="18">
        <f>I415/$J$1</f>
        <v>39369.308355405505</v>
      </c>
      <c r="G415">
        <v>405</v>
      </c>
      <c r="H415" s="19">
        <v>281.27479417184986</v>
      </c>
      <c r="I415" s="26">
        <v>521643.33570912294</v>
      </c>
      <c r="J415" s="19">
        <v>503714.14404403599</v>
      </c>
      <c r="K415" s="42">
        <f t="shared" si="21"/>
        <v>1854.5683670127073</v>
      </c>
      <c r="L415" s="49">
        <f t="shared" si="20"/>
        <v>-521643.33570912294</v>
      </c>
      <c r="M415" s="42">
        <f t="shared" si="22"/>
        <v>0</v>
      </c>
      <c r="N415" s="57"/>
      <c r="R415" s="20">
        <f>H415*WTPinput-I415</f>
        <v>6510226.5185871236</v>
      </c>
      <c r="S415" s="11">
        <f>H415*WTPinput-J415</f>
        <v>6528155.7102522105</v>
      </c>
      <c r="T415" s="11"/>
      <c r="U415">
        <f>IF(R415&lt;0,1,0)</f>
        <v>0</v>
      </c>
      <c r="V415">
        <f>IF(R415&gt;0,1,0)</f>
        <v>1</v>
      </c>
      <c r="W415">
        <f>IF(S415&lt;0,1,0)</f>
        <v>0</v>
      </c>
      <c r="X415">
        <f>IF(S415&gt;0,1,0)</f>
        <v>1</v>
      </c>
    </row>
    <row r="416" spans="6:24" x14ac:dyDescent="0.3">
      <c r="F416" s="18">
        <f>I416/$J$1</f>
        <v>66391.117794683814</v>
      </c>
      <c r="G416">
        <v>406</v>
      </c>
      <c r="H416" s="19">
        <v>209.0147633272918</v>
      </c>
      <c r="I416" s="26">
        <v>879682.31077956047</v>
      </c>
      <c r="J416" s="19">
        <v>864198.63059713668</v>
      </c>
      <c r="K416" s="42">
        <f t="shared" si="21"/>
        <v>4208.7089771839919</v>
      </c>
      <c r="L416" s="49">
        <f t="shared" si="20"/>
        <v>-879682.31077956047</v>
      </c>
      <c r="M416" s="42">
        <f t="shared" si="22"/>
        <v>0</v>
      </c>
      <c r="N416" s="57"/>
      <c r="R416" s="20">
        <f>H416*WTPinput-I416</f>
        <v>4345686.7724027345</v>
      </c>
      <c r="S416" s="11">
        <f>H416*WTPinput-J416</f>
        <v>4361170.4525851579</v>
      </c>
      <c r="T416" s="11"/>
      <c r="U416">
        <f>IF(R416&lt;0,1,0)</f>
        <v>0</v>
      </c>
      <c r="V416">
        <f>IF(R416&gt;0,1,0)</f>
        <v>1</v>
      </c>
      <c r="W416">
        <f>IF(S416&lt;0,1,0)</f>
        <v>0</v>
      </c>
      <c r="X416">
        <f>IF(S416&gt;0,1,0)</f>
        <v>1</v>
      </c>
    </row>
    <row r="417" spans="6:24" x14ac:dyDescent="0.3">
      <c r="F417" s="18">
        <f>I417/$J$1</f>
        <v>43793.337491416685</v>
      </c>
      <c r="G417">
        <v>407</v>
      </c>
      <c r="H417" s="19">
        <v>463.99958509987846</v>
      </c>
      <c r="I417" s="26">
        <v>580261.72176127112</v>
      </c>
      <c r="J417" s="19">
        <v>567228.4028618061</v>
      </c>
      <c r="K417" s="42">
        <f t="shared" si="21"/>
        <v>1250.5651737519693</v>
      </c>
      <c r="L417" s="49">
        <f t="shared" si="20"/>
        <v>-580261.72176127112</v>
      </c>
      <c r="M417" s="42">
        <f t="shared" si="22"/>
        <v>0</v>
      </c>
      <c r="N417" s="57"/>
      <c r="R417" s="20">
        <f>H417*WTPinput-I417</f>
        <v>11019727.90573569</v>
      </c>
      <c r="S417" s="11">
        <f>H417*WTPinput-J417</f>
        <v>11032761.224635156</v>
      </c>
      <c r="T417" s="11"/>
      <c r="U417">
        <f>IF(R417&lt;0,1,0)</f>
        <v>0</v>
      </c>
      <c r="V417">
        <f>IF(R417&gt;0,1,0)</f>
        <v>1</v>
      </c>
      <c r="W417">
        <f>IF(S417&lt;0,1,0)</f>
        <v>0</v>
      </c>
      <c r="X417">
        <f>IF(S417&gt;0,1,0)</f>
        <v>1</v>
      </c>
    </row>
    <row r="418" spans="6:24" x14ac:dyDescent="0.3">
      <c r="F418" s="18">
        <f>I418/$J$1</f>
        <v>50143.815044313546</v>
      </c>
      <c r="G418">
        <v>408</v>
      </c>
      <c r="H418" s="19">
        <v>169.27960702905148</v>
      </c>
      <c r="I418" s="26">
        <v>664405.54933715449</v>
      </c>
      <c r="J418" s="19">
        <v>649612.58192077314</v>
      </c>
      <c r="K418" s="42">
        <f t="shared" si="21"/>
        <v>3924.9001164276706</v>
      </c>
      <c r="L418" s="49">
        <f t="shared" si="20"/>
        <v>-664405.54933715449</v>
      </c>
      <c r="M418" s="42">
        <f t="shared" si="22"/>
        <v>0</v>
      </c>
      <c r="N418" s="57"/>
      <c r="R418" s="20">
        <f>H418*WTPinput-I418</f>
        <v>3567584.6263891328</v>
      </c>
      <c r="S418" s="11">
        <f>H418*WTPinput-J418</f>
        <v>3582377.5938055138</v>
      </c>
      <c r="T418" s="11"/>
      <c r="U418">
        <f>IF(R418&lt;0,1,0)</f>
        <v>0</v>
      </c>
      <c r="V418">
        <f>IF(R418&gt;0,1,0)</f>
        <v>1</v>
      </c>
      <c r="W418">
        <f>IF(S418&lt;0,1,0)</f>
        <v>0</v>
      </c>
      <c r="X418">
        <f>IF(S418&gt;0,1,0)</f>
        <v>1</v>
      </c>
    </row>
    <row r="419" spans="6:24" x14ac:dyDescent="0.3">
      <c r="F419" s="18">
        <f>I419/$J$1</f>
        <v>53030.472511156309</v>
      </c>
      <c r="G419">
        <v>409</v>
      </c>
      <c r="H419" s="19">
        <v>406.5864466392668</v>
      </c>
      <c r="I419" s="26">
        <v>702653.76077282114</v>
      </c>
      <c r="J419" s="19">
        <v>685659.41480575956</v>
      </c>
      <c r="K419" s="42">
        <f t="shared" si="21"/>
        <v>1728.1780211336763</v>
      </c>
      <c r="L419" s="49">
        <f t="shared" si="20"/>
        <v>-702653.76077282114</v>
      </c>
      <c r="M419" s="42">
        <f t="shared" si="22"/>
        <v>0</v>
      </c>
      <c r="N419" s="57"/>
      <c r="R419" s="20">
        <f>H419*WTPinput-I419</f>
        <v>9462007.4052088484</v>
      </c>
      <c r="S419" s="11">
        <f>H419*WTPinput-J419</f>
        <v>9479001.7511759102</v>
      </c>
      <c r="T419" s="11"/>
      <c r="U419">
        <f>IF(R419&lt;0,1,0)</f>
        <v>0</v>
      </c>
      <c r="V419">
        <f>IF(R419&gt;0,1,0)</f>
        <v>1</v>
      </c>
      <c r="W419">
        <f>IF(S419&lt;0,1,0)</f>
        <v>0</v>
      </c>
      <c r="X419">
        <f>IF(S419&gt;0,1,0)</f>
        <v>1</v>
      </c>
    </row>
    <row r="420" spans="6:24" x14ac:dyDescent="0.3">
      <c r="F420" s="18">
        <f>I420/$J$1</f>
        <v>43846.170803945512</v>
      </c>
      <c r="G420">
        <v>410</v>
      </c>
      <c r="H420" s="19">
        <v>166.55869885620268</v>
      </c>
      <c r="I420" s="26">
        <v>580961.76315227803</v>
      </c>
      <c r="J420" s="19">
        <v>566705.66123979969</v>
      </c>
      <c r="K420" s="42">
        <f t="shared" si="21"/>
        <v>3488.0301487816459</v>
      </c>
      <c r="L420" s="49">
        <f t="shared" si="20"/>
        <v>-580961.76315227803</v>
      </c>
      <c r="M420" s="42">
        <f t="shared" si="22"/>
        <v>0</v>
      </c>
      <c r="N420" s="57"/>
      <c r="R420" s="20">
        <f>H420*WTPinput-I420</f>
        <v>3583005.708252789</v>
      </c>
      <c r="S420" s="11">
        <f>H420*WTPinput-J420</f>
        <v>3597261.8101652674</v>
      </c>
      <c r="T420" s="11"/>
      <c r="U420">
        <f>IF(R420&lt;0,1,0)</f>
        <v>0</v>
      </c>
      <c r="V420">
        <f>IF(R420&gt;0,1,0)</f>
        <v>1</v>
      </c>
      <c r="W420">
        <f>IF(S420&lt;0,1,0)</f>
        <v>0</v>
      </c>
      <c r="X420">
        <f>IF(S420&gt;0,1,0)</f>
        <v>1</v>
      </c>
    </row>
    <row r="421" spans="6:24" x14ac:dyDescent="0.3">
      <c r="F421" s="18">
        <f>I421/$J$1</f>
        <v>36221.165922516673</v>
      </c>
      <c r="G421">
        <v>411</v>
      </c>
      <c r="H421" s="19">
        <v>396.06519381895487</v>
      </c>
      <c r="I421" s="26">
        <v>479930.44847334595</v>
      </c>
      <c r="J421" s="19">
        <v>461624.94040301157</v>
      </c>
      <c r="K421" s="42">
        <f t="shared" si="21"/>
        <v>1211.7460861575398</v>
      </c>
      <c r="L421" s="49">
        <f t="shared" si="20"/>
        <v>-479930.44847334595</v>
      </c>
      <c r="M421" s="42">
        <f t="shared" si="22"/>
        <v>0</v>
      </c>
      <c r="N421" s="57"/>
      <c r="R421" s="20">
        <f>H421*WTPinput-I421</f>
        <v>9421699.397000527</v>
      </c>
      <c r="S421" s="11">
        <f>H421*WTPinput-J421</f>
        <v>9440004.9050708618</v>
      </c>
      <c r="T421" s="11"/>
      <c r="U421">
        <f>IF(R421&lt;0,1,0)</f>
        <v>0</v>
      </c>
      <c r="V421">
        <f>IF(R421&gt;0,1,0)</f>
        <v>1</v>
      </c>
      <c r="W421">
        <f>IF(S421&lt;0,1,0)</f>
        <v>0</v>
      </c>
      <c r="X421">
        <f>IF(S421&gt;0,1,0)</f>
        <v>1</v>
      </c>
    </row>
    <row r="422" spans="6:24" x14ac:dyDescent="0.3">
      <c r="F422" s="18">
        <f>I422/$J$1</f>
        <v>46029.972274201209</v>
      </c>
      <c r="G422">
        <v>412</v>
      </c>
      <c r="H422" s="19">
        <v>321.77933055889662</v>
      </c>
      <c r="I422" s="26">
        <v>609897.13263316604</v>
      </c>
      <c r="J422" s="19">
        <v>598353.03454219736</v>
      </c>
      <c r="K422" s="42">
        <f t="shared" si="21"/>
        <v>1895.3894010962088</v>
      </c>
      <c r="L422" s="49">
        <f t="shared" si="20"/>
        <v>-609897.13263316604</v>
      </c>
      <c r="M422" s="42">
        <f t="shared" si="22"/>
        <v>0</v>
      </c>
      <c r="N422" s="57"/>
      <c r="R422" s="20">
        <f>H422*WTPinput-I422</f>
        <v>7434586.1313392492</v>
      </c>
      <c r="S422" s="11">
        <f>H422*WTPinput-J422</f>
        <v>7446130.2294302182</v>
      </c>
      <c r="T422" s="11"/>
      <c r="U422">
        <f>IF(R422&lt;0,1,0)</f>
        <v>0</v>
      </c>
      <c r="V422">
        <f>IF(R422&gt;0,1,0)</f>
        <v>1</v>
      </c>
      <c r="W422">
        <f>IF(S422&lt;0,1,0)</f>
        <v>0</v>
      </c>
      <c r="X422">
        <f>IF(S422&gt;0,1,0)</f>
        <v>1</v>
      </c>
    </row>
    <row r="423" spans="6:24" x14ac:dyDescent="0.3">
      <c r="F423" s="18">
        <f>I423/$J$1</f>
        <v>54999.274443521681</v>
      </c>
      <c r="G423">
        <v>413</v>
      </c>
      <c r="H423" s="19">
        <v>178.53573776875783</v>
      </c>
      <c r="I423" s="26">
        <v>728740.3863766623</v>
      </c>
      <c r="J423" s="19">
        <v>712641.14094550651</v>
      </c>
      <c r="K423" s="42">
        <f t="shared" si="21"/>
        <v>4081.7619793328872</v>
      </c>
      <c r="L423" s="49">
        <f t="shared" si="20"/>
        <v>-728740.3863766623</v>
      </c>
      <c r="M423" s="42">
        <f t="shared" si="22"/>
        <v>0</v>
      </c>
      <c r="N423" s="57"/>
      <c r="R423" s="20">
        <f>H423*WTPinput-I423</f>
        <v>3734653.0578422835</v>
      </c>
      <c r="S423" s="11">
        <f>H423*WTPinput-J423</f>
        <v>3750752.3032734394</v>
      </c>
      <c r="T423" s="11"/>
      <c r="U423">
        <f>IF(R423&lt;0,1,0)</f>
        <v>0</v>
      </c>
      <c r="V423">
        <f>IF(R423&gt;0,1,0)</f>
        <v>1</v>
      </c>
      <c r="W423">
        <f>IF(S423&lt;0,1,0)</f>
        <v>0</v>
      </c>
      <c r="X423">
        <f>IF(S423&gt;0,1,0)</f>
        <v>1</v>
      </c>
    </row>
    <row r="424" spans="6:24" x14ac:dyDescent="0.3">
      <c r="F424" s="18">
        <f>I424/$J$1</f>
        <v>39444.368516619805</v>
      </c>
      <c r="G424">
        <v>414</v>
      </c>
      <c r="H424" s="19">
        <v>141.89887541097596</v>
      </c>
      <c r="I424" s="26">
        <v>522637.88284521241</v>
      </c>
      <c r="J424" s="19">
        <v>504898.81257997541</v>
      </c>
      <c r="K424" s="42">
        <f t="shared" si="21"/>
        <v>3683.1714228285282</v>
      </c>
      <c r="L424" s="49">
        <f t="shared" si="20"/>
        <v>-522637.88284521241</v>
      </c>
      <c r="M424" s="42">
        <f t="shared" si="22"/>
        <v>0</v>
      </c>
      <c r="N424" s="57"/>
      <c r="R424" s="20">
        <f>H424*WTPinput-I424</f>
        <v>3024834.0024291868</v>
      </c>
      <c r="S424" s="11">
        <f>H424*WTPinput-J424</f>
        <v>3042573.0726944236</v>
      </c>
      <c r="T424" s="11"/>
      <c r="U424">
        <f>IF(R424&lt;0,1,0)</f>
        <v>0</v>
      </c>
      <c r="V424">
        <f>IF(R424&gt;0,1,0)</f>
        <v>1</v>
      </c>
      <c r="W424">
        <f>IF(S424&lt;0,1,0)</f>
        <v>0</v>
      </c>
      <c r="X424">
        <f>IF(S424&gt;0,1,0)</f>
        <v>1</v>
      </c>
    </row>
    <row r="425" spans="6:24" x14ac:dyDescent="0.3">
      <c r="F425" s="18">
        <f>I425/$J$1</f>
        <v>21772.166452985472</v>
      </c>
      <c r="G425">
        <v>415</v>
      </c>
      <c r="H425" s="19">
        <v>261.99364790149048</v>
      </c>
      <c r="I425" s="26">
        <v>288481.20550205751</v>
      </c>
      <c r="J425" s="19">
        <v>272610.91159563343</v>
      </c>
      <c r="K425" s="42">
        <f t="shared" si="21"/>
        <v>1101.0999992279444</v>
      </c>
      <c r="L425" s="49">
        <f t="shared" si="20"/>
        <v>-288481.20550205751</v>
      </c>
      <c r="M425" s="42">
        <f t="shared" si="22"/>
        <v>0</v>
      </c>
      <c r="N425" s="57"/>
      <c r="R425" s="20">
        <f>H425*WTPinput-I425</f>
        <v>6261359.9920352045</v>
      </c>
      <c r="S425" s="11">
        <f>H425*WTPinput-J425</f>
        <v>6277230.2859416287</v>
      </c>
      <c r="T425" s="11"/>
      <c r="U425">
        <f>IF(R425&lt;0,1,0)</f>
        <v>0</v>
      </c>
      <c r="V425">
        <f>IF(R425&gt;0,1,0)</f>
        <v>1</v>
      </c>
      <c r="W425">
        <f>IF(S425&lt;0,1,0)</f>
        <v>0</v>
      </c>
      <c r="X425">
        <f>IF(S425&gt;0,1,0)</f>
        <v>1</v>
      </c>
    </row>
    <row r="426" spans="6:24" x14ac:dyDescent="0.3">
      <c r="F426" s="18">
        <f>I426/$J$1</f>
        <v>51188.586379953027</v>
      </c>
      <c r="G426">
        <v>416</v>
      </c>
      <c r="H426" s="19">
        <v>207.32420183439535</v>
      </c>
      <c r="I426" s="26">
        <v>678248.76953437761</v>
      </c>
      <c r="J426" s="19">
        <v>662524.01485752256</v>
      </c>
      <c r="K426" s="42">
        <f t="shared" si="21"/>
        <v>3271.4403988210856</v>
      </c>
      <c r="L426" s="49">
        <f t="shared" si="20"/>
        <v>-678248.76953437761</v>
      </c>
      <c r="M426" s="42">
        <f t="shared" si="22"/>
        <v>0</v>
      </c>
      <c r="N426" s="57"/>
      <c r="R426" s="20">
        <f>H426*WTPinput-I426</f>
        <v>4504856.2763255062</v>
      </c>
      <c r="S426" s="11">
        <f>H426*WTPinput-J426</f>
        <v>4520581.0310023613</v>
      </c>
      <c r="T426" s="11"/>
      <c r="U426">
        <f>IF(R426&lt;0,1,0)</f>
        <v>0</v>
      </c>
      <c r="V426">
        <f>IF(R426&gt;0,1,0)</f>
        <v>1</v>
      </c>
      <c r="W426">
        <f>IF(S426&lt;0,1,0)</f>
        <v>0</v>
      </c>
      <c r="X426">
        <f>IF(S426&gt;0,1,0)</f>
        <v>1</v>
      </c>
    </row>
    <row r="427" spans="6:24" x14ac:dyDescent="0.3">
      <c r="F427" s="18">
        <f>I427/$J$1</f>
        <v>53773.136950543449</v>
      </c>
      <c r="G427">
        <v>417</v>
      </c>
      <c r="H427" s="19">
        <v>253.13918605239633</v>
      </c>
      <c r="I427" s="26">
        <v>712494.0645947007</v>
      </c>
      <c r="J427" s="19">
        <v>700838.86579940224</v>
      </c>
      <c r="K427" s="42">
        <f t="shared" si="21"/>
        <v>2814.6336239195471</v>
      </c>
      <c r="L427" s="49">
        <f t="shared" si="20"/>
        <v>-712494.0645947007</v>
      </c>
      <c r="M427" s="42">
        <f t="shared" si="22"/>
        <v>0</v>
      </c>
      <c r="N427" s="57"/>
      <c r="R427" s="20">
        <f>H427*WTPinput-I427</f>
        <v>5615985.5867152074</v>
      </c>
      <c r="S427" s="11">
        <f>H427*WTPinput-J427</f>
        <v>5627640.7855105065</v>
      </c>
      <c r="T427" s="11"/>
      <c r="U427">
        <f>IF(R427&lt;0,1,0)</f>
        <v>0</v>
      </c>
      <c r="V427">
        <f>IF(R427&gt;0,1,0)</f>
        <v>1</v>
      </c>
      <c r="W427">
        <f>IF(S427&lt;0,1,0)</f>
        <v>0</v>
      </c>
      <c r="X427">
        <f>IF(S427&gt;0,1,0)</f>
        <v>1</v>
      </c>
    </row>
    <row r="428" spans="6:24" x14ac:dyDescent="0.3">
      <c r="F428" s="18">
        <f>I428/$J$1</f>
        <v>54318.874303066681</v>
      </c>
      <c r="G428">
        <v>418</v>
      </c>
      <c r="H428" s="19">
        <v>198.72077184416594</v>
      </c>
      <c r="I428" s="26">
        <v>719725.08451563353</v>
      </c>
      <c r="J428" s="19">
        <v>705912.64022371999</v>
      </c>
      <c r="K428" s="42">
        <f t="shared" si="21"/>
        <v>3621.7909070926512</v>
      </c>
      <c r="L428" s="49">
        <f t="shared" si="20"/>
        <v>-719725.08451563353</v>
      </c>
      <c r="M428" s="42">
        <f t="shared" si="22"/>
        <v>0</v>
      </c>
      <c r="N428" s="57"/>
      <c r="R428" s="20">
        <f>H428*WTPinput-I428</f>
        <v>4248294.211588515</v>
      </c>
      <c r="S428" s="11">
        <f>H428*WTPinput-J428</f>
        <v>4262106.6558804279</v>
      </c>
      <c r="T428" s="11"/>
      <c r="U428">
        <f>IF(R428&lt;0,1,0)</f>
        <v>0</v>
      </c>
      <c r="V428">
        <f>IF(R428&gt;0,1,0)</f>
        <v>1</v>
      </c>
      <c r="W428">
        <f>IF(S428&lt;0,1,0)</f>
        <v>0</v>
      </c>
      <c r="X428">
        <f>IF(S428&gt;0,1,0)</f>
        <v>1</v>
      </c>
    </row>
    <row r="429" spans="6:24" x14ac:dyDescent="0.3">
      <c r="F429" s="18">
        <f>I429/$J$1</f>
        <v>50183.250780528542</v>
      </c>
      <c r="G429">
        <v>419</v>
      </c>
      <c r="H429" s="19">
        <v>167.85579670964762</v>
      </c>
      <c r="I429" s="26">
        <v>664928.0728420032</v>
      </c>
      <c r="J429" s="19">
        <v>651655.65803607344</v>
      </c>
      <c r="K429" s="42">
        <f t="shared" si="21"/>
        <v>3961.3053935347712</v>
      </c>
      <c r="L429" s="49">
        <f t="shared" si="20"/>
        <v>-664928.0728420032</v>
      </c>
      <c r="M429" s="42">
        <f t="shared" si="22"/>
        <v>0</v>
      </c>
      <c r="N429" s="57"/>
      <c r="R429" s="20">
        <f>H429*WTPinput-I429</f>
        <v>3531466.8448991873</v>
      </c>
      <c r="S429" s="11">
        <f>H429*WTPinput-J429</f>
        <v>3544739.259705117</v>
      </c>
      <c r="T429" s="11"/>
      <c r="U429">
        <f>IF(R429&lt;0,1,0)</f>
        <v>0</v>
      </c>
      <c r="V429">
        <f>IF(R429&gt;0,1,0)</f>
        <v>1</v>
      </c>
      <c r="W429">
        <f>IF(S429&lt;0,1,0)</f>
        <v>0</v>
      </c>
      <c r="X429">
        <f>IF(S429&gt;0,1,0)</f>
        <v>1</v>
      </c>
    </row>
    <row r="430" spans="6:24" x14ac:dyDescent="0.3">
      <c r="F430" s="18">
        <f>I430/$J$1</f>
        <v>40603.502994878232</v>
      </c>
      <c r="G430">
        <v>420</v>
      </c>
      <c r="H430" s="19">
        <v>364.45947952269125</v>
      </c>
      <c r="I430" s="26">
        <v>537996.41468213662</v>
      </c>
      <c r="J430" s="19">
        <v>521462.87131759466</v>
      </c>
      <c r="K430" s="42">
        <f t="shared" si="21"/>
        <v>1476.1487762280606</v>
      </c>
      <c r="L430" s="49">
        <f t="shared" si="20"/>
        <v>-537996.41468213662</v>
      </c>
      <c r="M430" s="42">
        <f t="shared" si="22"/>
        <v>0</v>
      </c>
      <c r="N430" s="57"/>
      <c r="R430" s="20">
        <f>H430*WTPinput-I430</f>
        <v>8573490.5733851437</v>
      </c>
      <c r="S430" s="11">
        <f>H430*WTPinput-J430</f>
        <v>8590024.1167496853</v>
      </c>
      <c r="T430" s="11"/>
      <c r="U430">
        <f>IF(R430&lt;0,1,0)</f>
        <v>0</v>
      </c>
      <c r="V430">
        <f>IF(R430&gt;0,1,0)</f>
        <v>1</v>
      </c>
      <c r="W430">
        <f>IF(S430&lt;0,1,0)</f>
        <v>0</v>
      </c>
      <c r="X430">
        <f>IF(S430&gt;0,1,0)</f>
        <v>1</v>
      </c>
    </row>
    <row r="431" spans="6:24" x14ac:dyDescent="0.3">
      <c r="F431" s="18">
        <f>I431/$J$1</f>
        <v>55189.430185557314</v>
      </c>
      <c r="G431">
        <v>421</v>
      </c>
      <c r="H431" s="19">
        <v>186.61059205020319</v>
      </c>
      <c r="I431" s="26">
        <v>731259.94995863445</v>
      </c>
      <c r="J431" s="19">
        <v>723448.58030379191</v>
      </c>
      <c r="K431" s="42">
        <f t="shared" si="21"/>
        <v>3918.6411763910278</v>
      </c>
      <c r="L431" s="49">
        <f t="shared" si="20"/>
        <v>-731259.94995863445</v>
      </c>
      <c r="M431" s="42">
        <f t="shared" si="22"/>
        <v>0</v>
      </c>
      <c r="N431" s="57"/>
      <c r="R431" s="20">
        <f>H431*WTPinput-I431</f>
        <v>3934004.8512964454</v>
      </c>
      <c r="S431" s="11">
        <f>H431*WTPinput-J431</f>
        <v>3941816.220951288</v>
      </c>
      <c r="T431" s="11"/>
      <c r="U431">
        <f>IF(R431&lt;0,1,0)</f>
        <v>0</v>
      </c>
      <c r="V431">
        <f>IF(R431&gt;0,1,0)</f>
        <v>1</v>
      </c>
      <c r="W431">
        <f>IF(S431&lt;0,1,0)</f>
        <v>0</v>
      </c>
      <c r="X431">
        <f>IF(S431&gt;0,1,0)</f>
        <v>1</v>
      </c>
    </row>
    <row r="432" spans="6:24" x14ac:dyDescent="0.3">
      <c r="F432" s="18">
        <f>I432/$J$1</f>
        <v>47991.291761852859</v>
      </c>
      <c r="G432">
        <v>422</v>
      </c>
      <c r="H432" s="19">
        <v>454.20147652039304</v>
      </c>
      <c r="I432" s="26">
        <v>635884.61584455043</v>
      </c>
      <c r="J432" s="19">
        <v>622969.09466592665</v>
      </c>
      <c r="K432" s="42">
        <f t="shared" si="21"/>
        <v>1400.0056114216529</v>
      </c>
      <c r="L432" s="49">
        <f t="shared" si="20"/>
        <v>-635884.61584455043</v>
      </c>
      <c r="M432" s="42">
        <f t="shared" si="22"/>
        <v>0</v>
      </c>
      <c r="N432" s="57"/>
      <c r="R432" s="20">
        <f>H432*WTPinput-I432</f>
        <v>10719152.297165276</v>
      </c>
      <c r="S432" s="11">
        <f>H432*WTPinput-J432</f>
        <v>10732067.8183439</v>
      </c>
      <c r="T432" s="11"/>
      <c r="U432">
        <f>IF(R432&lt;0,1,0)</f>
        <v>0</v>
      </c>
      <c r="V432">
        <f>IF(R432&gt;0,1,0)</f>
        <v>1</v>
      </c>
      <c r="W432">
        <f>IF(S432&lt;0,1,0)</f>
        <v>0</v>
      </c>
      <c r="X432">
        <f>IF(S432&gt;0,1,0)</f>
        <v>1</v>
      </c>
    </row>
    <row r="433" spans="6:24" x14ac:dyDescent="0.3">
      <c r="F433" s="18">
        <f>I433/$J$1</f>
        <v>62367.868968792784</v>
      </c>
      <c r="G433">
        <v>423</v>
      </c>
      <c r="H433" s="19">
        <v>266.97264263545731</v>
      </c>
      <c r="I433" s="26">
        <v>826374.26383650443</v>
      </c>
      <c r="J433" s="19">
        <v>814971.84919857106</v>
      </c>
      <c r="K433" s="42">
        <f t="shared" si="21"/>
        <v>3095.3518520805605</v>
      </c>
      <c r="L433" s="49">
        <f t="shared" si="20"/>
        <v>-826374.26383650443</v>
      </c>
      <c r="M433" s="42">
        <f t="shared" si="22"/>
        <v>0</v>
      </c>
      <c r="N433" s="57"/>
      <c r="R433" s="20">
        <f>H433*WTPinput-I433</f>
        <v>5847941.8020499274</v>
      </c>
      <c r="S433" s="11">
        <f>H433*WTPinput-J433</f>
        <v>5859344.2166878609</v>
      </c>
      <c r="T433" s="11"/>
      <c r="U433">
        <f>IF(R433&lt;0,1,0)</f>
        <v>0</v>
      </c>
      <c r="V433">
        <f>IF(R433&gt;0,1,0)</f>
        <v>1</v>
      </c>
      <c r="W433">
        <f>IF(S433&lt;0,1,0)</f>
        <v>0</v>
      </c>
      <c r="X433">
        <f>IF(S433&gt;0,1,0)</f>
        <v>1</v>
      </c>
    </row>
    <row r="434" spans="6:24" x14ac:dyDescent="0.3">
      <c r="F434" s="18">
        <f>I434/$J$1</f>
        <v>37721.274584541046</v>
      </c>
      <c r="G434">
        <v>424</v>
      </c>
      <c r="H434" s="19">
        <v>210.65197262232869</v>
      </c>
      <c r="I434" s="26">
        <v>499806.8882451689</v>
      </c>
      <c r="J434" s="19">
        <v>490388.17232009763</v>
      </c>
      <c r="K434" s="42">
        <f t="shared" si="21"/>
        <v>2372.6665457876202</v>
      </c>
      <c r="L434" s="49">
        <f t="shared" si="20"/>
        <v>-499806.8882451689</v>
      </c>
      <c r="M434" s="42">
        <f t="shared" si="22"/>
        <v>0</v>
      </c>
      <c r="N434" s="57"/>
      <c r="R434" s="20">
        <f>H434*WTPinput-I434</f>
        <v>4766492.4273130484</v>
      </c>
      <c r="S434" s="11">
        <f>H434*WTPinput-J434</f>
        <v>4775911.1432381198</v>
      </c>
      <c r="T434" s="11"/>
      <c r="U434">
        <f>IF(R434&lt;0,1,0)</f>
        <v>0</v>
      </c>
      <c r="V434">
        <f>IF(R434&gt;0,1,0)</f>
        <v>1</v>
      </c>
      <c r="W434">
        <f>IF(S434&lt;0,1,0)</f>
        <v>0</v>
      </c>
      <c r="X434">
        <f>IF(S434&gt;0,1,0)</f>
        <v>1</v>
      </c>
    </row>
    <row r="435" spans="6:24" x14ac:dyDescent="0.3">
      <c r="F435" s="18">
        <f>I435/$J$1</f>
        <v>46554.84156884707</v>
      </c>
      <c r="G435">
        <v>425</v>
      </c>
      <c r="H435" s="19">
        <v>272.3504082697691</v>
      </c>
      <c r="I435" s="26">
        <v>616851.65078722371</v>
      </c>
      <c r="J435" s="19">
        <v>608200.3027944552</v>
      </c>
      <c r="K435" s="42">
        <f t="shared" si="21"/>
        <v>2264.9191337955276</v>
      </c>
      <c r="L435" s="49">
        <f t="shared" si="20"/>
        <v>-616851.65078722371</v>
      </c>
      <c r="M435" s="42">
        <f t="shared" si="22"/>
        <v>0</v>
      </c>
      <c r="N435" s="57"/>
      <c r="R435" s="20">
        <f>H435*WTPinput-I435</f>
        <v>6191908.5559570035</v>
      </c>
      <c r="S435" s="11">
        <f>H435*WTPinput-J435</f>
        <v>6200559.903949772</v>
      </c>
      <c r="T435" s="11"/>
      <c r="U435">
        <f>IF(R435&lt;0,1,0)</f>
        <v>0</v>
      </c>
      <c r="V435">
        <f>IF(R435&gt;0,1,0)</f>
        <v>1</v>
      </c>
      <c r="W435">
        <f>IF(S435&lt;0,1,0)</f>
        <v>0</v>
      </c>
      <c r="X435">
        <f>IF(S435&gt;0,1,0)</f>
        <v>1</v>
      </c>
    </row>
    <row r="436" spans="6:24" x14ac:dyDescent="0.3">
      <c r="F436" s="18">
        <f>I436/$J$1</f>
        <v>30572.048758680303</v>
      </c>
      <c r="G436">
        <v>426</v>
      </c>
      <c r="H436" s="19">
        <v>281.03829995818523</v>
      </c>
      <c r="I436" s="26">
        <v>405079.64605251403</v>
      </c>
      <c r="J436" s="19">
        <v>393142.42086251144</v>
      </c>
      <c r="K436" s="42">
        <f t="shared" si="21"/>
        <v>1441.368119977898</v>
      </c>
      <c r="L436" s="49">
        <f t="shared" si="20"/>
        <v>-405079.64605251403</v>
      </c>
      <c r="M436" s="42">
        <f t="shared" si="22"/>
        <v>0</v>
      </c>
      <c r="N436" s="57"/>
      <c r="R436" s="20">
        <f>H436*WTPinput-I436</f>
        <v>6620877.8529021163</v>
      </c>
      <c r="S436" s="11">
        <f>H436*WTPinput-J436</f>
        <v>6632815.0780921187</v>
      </c>
      <c r="T436" s="11"/>
      <c r="U436">
        <f>IF(R436&lt;0,1,0)</f>
        <v>0</v>
      </c>
      <c r="V436">
        <f>IF(R436&gt;0,1,0)</f>
        <v>1</v>
      </c>
      <c r="W436">
        <f>IF(S436&lt;0,1,0)</f>
        <v>0</v>
      </c>
      <c r="X436">
        <f>IF(S436&gt;0,1,0)</f>
        <v>1</v>
      </c>
    </row>
    <row r="437" spans="6:24" x14ac:dyDescent="0.3">
      <c r="F437" s="18">
        <f>I437/$J$1</f>
        <v>64547.278933663023</v>
      </c>
      <c r="G437">
        <v>427</v>
      </c>
      <c r="H437" s="19">
        <v>194.49491332338221</v>
      </c>
      <c r="I437" s="26">
        <v>855251.4458710351</v>
      </c>
      <c r="J437" s="19">
        <v>845144.39792268595</v>
      </c>
      <c r="K437" s="42">
        <f t="shared" si="21"/>
        <v>4397.2946708844165</v>
      </c>
      <c r="L437" s="49">
        <f t="shared" si="20"/>
        <v>-855251.4458710351</v>
      </c>
      <c r="M437" s="42">
        <f t="shared" si="22"/>
        <v>0</v>
      </c>
      <c r="N437" s="57"/>
      <c r="R437" s="20">
        <f>H437*WTPinput-I437</f>
        <v>4007121.3872135202</v>
      </c>
      <c r="S437" s="11">
        <f>H437*WTPinput-J437</f>
        <v>4017228.4351618695</v>
      </c>
      <c r="T437" s="11"/>
      <c r="U437">
        <f>IF(R437&lt;0,1,0)</f>
        <v>0</v>
      </c>
      <c r="V437">
        <f>IF(R437&gt;0,1,0)</f>
        <v>1</v>
      </c>
      <c r="W437">
        <f>IF(S437&lt;0,1,0)</f>
        <v>0</v>
      </c>
      <c r="X437">
        <f>IF(S437&gt;0,1,0)</f>
        <v>1</v>
      </c>
    </row>
    <row r="438" spans="6:24" x14ac:dyDescent="0.3">
      <c r="F438" s="18">
        <f>I438/$J$1</f>
        <v>36904.325921931588</v>
      </c>
      <c r="G438">
        <v>428</v>
      </c>
      <c r="H438" s="19">
        <v>265.28142033288896</v>
      </c>
      <c r="I438" s="26">
        <v>488982.31846559356</v>
      </c>
      <c r="J438" s="19">
        <v>480617.10484099505</v>
      </c>
      <c r="K438" s="42">
        <f t="shared" si="21"/>
        <v>1843.258822468581</v>
      </c>
      <c r="L438" s="49">
        <f t="shared" si="20"/>
        <v>-488982.31846559356</v>
      </c>
      <c r="M438" s="42">
        <f t="shared" si="22"/>
        <v>0</v>
      </c>
      <c r="N438" s="57"/>
      <c r="R438" s="20">
        <f>H438*WTPinput-I438</f>
        <v>6143053.1898566308</v>
      </c>
      <c r="S438" s="11">
        <f>H438*WTPinput-J438</f>
        <v>6151418.4034812292</v>
      </c>
      <c r="T438" s="11"/>
      <c r="U438">
        <f>IF(R438&lt;0,1,0)</f>
        <v>0</v>
      </c>
      <c r="V438">
        <f>IF(R438&gt;0,1,0)</f>
        <v>1</v>
      </c>
      <c r="W438">
        <f>IF(S438&lt;0,1,0)</f>
        <v>0</v>
      </c>
      <c r="X438">
        <f>IF(S438&gt;0,1,0)</f>
        <v>1</v>
      </c>
    </row>
    <row r="439" spans="6:24" x14ac:dyDescent="0.3">
      <c r="F439" s="18">
        <f>I439/$J$1</f>
        <v>43567.430663848463</v>
      </c>
      <c r="G439">
        <v>429</v>
      </c>
      <c r="H439" s="19">
        <v>314.94283127687959</v>
      </c>
      <c r="I439" s="26">
        <v>577268.45629599213</v>
      </c>
      <c r="J439" s="19">
        <v>566296.71231736126</v>
      </c>
      <c r="K439" s="42">
        <f t="shared" si="21"/>
        <v>1832.9309289421196</v>
      </c>
      <c r="L439" s="49">
        <f t="shared" si="20"/>
        <v>-577268.45629599213</v>
      </c>
      <c r="M439" s="42">
        <f t="shared" si="22"/>
        <v>0</v>
      </c>
      <c r="N439" s="57"/>
      <c r="R439" s="20">
        <f>H439*WTPinput-I439</f>
        <v>7296302.325625997</v>
      </c>
      <c r="S439" s="11">
        <f>H439*WTPinput-J439</f>
        <v>7307274.0696046278</v>
      </c>
      <c r="T439" s="11"/>
      <c r="U439">
        <f>IF(R439&lt;0,1,0)</f>
        <v>0</v>
      </c>
      <c r="V439">
        <f>IF(R439&gt;0,1,0)</f>
        <v>1</v>
      </c>
      <c r="W439">
        <f>IF(S439&lt;0,1,0)</f>
        <v>0</v>
      </c>
      <c r="X439">
        <f>IF(S439&gt;0,1,0)</f>
        <v>1</v>
      </c>
    </row>
    <row r="440" spans="6:24" x14ac:dyDescent="0.3">
      <c r="F440" s="18">
        <f>I440/$J$1</f>
        <v>30013.562718151301</v>
      </c>
      <c r="G440">
        <v>430</v>
      </c>
      <c r="H440" s="19">
        <v>422.33974698361635</v>
      </c>
      <c r="I440" s="26">
        <v>397679.70601550472</v>
      </c>
      <c r="J440" s="19">
        <v>381611.08771461318</v>
      </c>
      <c r="K440" s="42">
        <f t="shared" si="21"/>
        <v>941.61089231066796</v>
      </c>
      <c r="L440" s="49">
        <f t="shared" si="20"/>
        <v>-397679.70601550472</v>
      </c>
      <c r="M440" s="42">
        <f t="shared" si="22"/>
        <v>0</v>
      </c>
      <c r="N440" s="57"/>
      <c r="R440" s="20">
        <f>H440*WTPinput-I440</f>
        <v>10160813.968574904</v>
      </c>
      <c r="S440" s="11">
        <f>H440*WTPinput-J440</f>
        <v>10176882.586875796</v>
      </c>
      <c r="T440" s="11"/>
      <c r="U440">
        <f>IF(R440&lt;0,1,0)</f>
        <v>0</v>
      </c>
      <c r="V440">
        <f>IF(R440&gt;0,1,0)</f>
        <v>1</v>
      </c>
      <c r="W440">
        <f>IF(S440&lt;0,1,0)</f>
        <v>0</v>
      </c>
      <c r="X440">
        <f>IF(S440&gt;0,1,0)</f>
        <v>1</v>
      </c>
    </row>
    <row r="441" spans="6:24" x14ac:dyDescent="0.3">
      <c r="F441" s="18">
        <f>I441/$J$1</f>
        <v>35661.156844137855</v>
      </c>
      <c r="G441">
        <v>431</v>
      </c>
      <c r="H441" s="19">
        <v>462.80290096897079</v>
      </c>
      <c r="I441" s="26">
        <v>472510.32818482659</v>
      </c>
      <c r="J441" s="19">
        <v>460439.14990605484</v>
      </c>
      <c r="K441" s="42">
        <f t="shared" si="21"/>
        <v>1020.9752946568212</v>
      </c>
      <c r="L441" s="49">
        <f t="shared" si="20"/>
        <v>-472510.32818482659</v>
      </c>
      <c r="M441" s="42">
        <f t="shared" si="22"/>
        <v>0</v>
      </c>
      <c r="N441" s="57"/>
      <c r="R441" s="20">
        <f>H441*WTPinput-I441</f>
        <v>11097562.196039444</v>
      </c>
      <c r="S441" s="11">
        <f>H441*WTPinput-J441</f>
        <v>11109633.374318216</v>
      </c>
      <c r="T441" s="11"/>
      <c r="U441">
        <f>IF(R441&lt;0,1,0)</f>
        <v>0</v>
      </c>
      <c r="V441">
        <f>IF(R441&gt;0,1,0)</f>
        <v>1</v>
      </c>
      <c r="W441">
        <f>IF(S441&lt;0,1,0)</f>
        <v>0</v>
      </c>
      <c r="X441">
        <f>IF(S441&gt;0,1,0)</f>
        <v>1</v>
      </c>
    </row>
    <row r="442" spans="6:24" x14ac:dyDescent="0.3">
      <c r="F442" s="18">
        <f>I442/$J$1</f>
        <v>38184.107411018405</v>
      </c>
      <c r="G442">
        <v>432</v>
      </c>
      <c r="H442" s="19">
        <v>555.4638991539432</v>
      </c>
      <c r="I442" s="26">
        <v>505939.42319599388</v>
      </c>
      <c r="J442" s="19">
        <v>481783.37154824537</v>
      </c>
      <c r="K442" s="42">
        <f t="shared" si="21"/>
        <v>910.84123372665135</v>
      </c>
      <c r="L442" s="49">
        <f t="shared" si="20"/>
        <v>-505939.42319599388</v>
      </c>
      <c r="M442" s="42">
        <f t="shared" si="22"/>
        <v>0</v>
      </c>
      <c r="N442" s="57"/>
      <c r="R442" s="20">
        <f>H442*WTPinput-I442</f>
        <v>13380658.055652587</v>
      </c>
      <c r="S442" s="11">
        <f>H442*WTPinput-J442</f>
        <v>13404814.107300336</v>
      </c>
      <c r="T442" s="11"/>
      <c r="U442">
        <f>IF(R442&lt;0,1,0)</f>
        <v>0</v>
      </c>
      <c r="V442">
        <f>IF(R442&gt;0,1,0)</f>
        <v>1</v>
      </c>
      <c r="W442">
        <f>IF(S442&lt;0,1,0)</f>
        <v>0</v>
      </c>
      <c r="X442">
        <f>IF(S442&gt;0,1,0)</f>
        <v>1</v>
      </c>
    </row>
    <row r="443" spans="6:24" x14ac:dyDescent="0.3">
      <c r="F443" s="18">
        <f>I443/$J$1</f>
        <v>75474.100507473428</v>
      </c>
      <c r="G443">
        <v>433</v>
      </c>
      <c r="H443" s="19">
        <v>372.82169781079574</v>
      </c>
      <c r="I443" s="26">
        <v>1000031.8317240229</v>
      </c>
      <c r="J443" s="19">
        <v>981387.04588106298</v>
      </c>
      <c r="K443" s="42">
        <f t="shared" si="21"/>
        <v>2682.3327011174433</v>
      </c>
      <c r="L443" s="49">
        <f t="shared" si="20"/>
        <v>-1000031.8317240229</v>
      </c>
      <c r="M443" s="42">
        <f t="shared" si="22"/>
        <v>0</v>
      </c>
      <c r="N443" s="57"/>
      <c r="R443" s="20">
        <f>H443*WTPinput-I443</f>
        <v>8320510.6135458713</v>
      </c>
      <c r="S443" s="11">
        <f>H443*WTPinput-J443</f>
        <v>8339155.3993888311</v>
      </c>
      <c r="T443" s="11"/>
      <c r="U443">
        <f>IF(R443&lt;0,1,0)</f>
        <v>0</v>
      </c>
      <c r="V443">
        <f>IF(R443&gt;0,1,0)</f>
        <v>1</v>
      </c>
      <c r="W443">
        <f>IF(S443&lt;0,1,0)</f>
        <v>0</v>
      </c>
      <c r="X443">
        <f>IF(S443&gt;0,1,0)</f>
        <v>1</v>
      </c>
    </row>
    <row r="444" spans="6:24" x14ac:dyDescent="0.3">
      <c r="F444" s="18">
        <f>I444/$J$1</f>
        <v>58483.769503385549</v>
      </c>
      <c r="G444">
        <v>434</v>
      </c>
      <c r="H444" s="19">
        <v>325.10117426799479</v>
      </c>
      <c r="I444" s="26">
        <v>774909.94591985852</v>
      </c>
      <c r="J444" s="19">
        <v>764430.08196373365</v>
      </c>
      <c r="K444" s="42">
        <f t="shared" si="21"/>
        <v>2383.5962686528692</v>
      </c>
      <c r="L444" s="49">
        <f t="shared" si="20"/>
        <v>-774909.94591985852</v>
      </c>
      <c r="M444" s="42">
        <f t="shared" si="22"/>
        <v>0</v>
      </c>
      <c r="N444" s="57"/>
      <c r="R444" s="20">
        <f>H444*WTPinput-I444</f>
        <v>7352619.4107800117</v>
      </c>
      <c r="S444" s="11">
        <f>H444*WTPinput-J444</f>
        <v>7363099.2747361362</v>
      </c>
      <c r="T444" s="11"/>
      <c r="U444">
        <f>IF(R444&lt;0,1,0)</f>
        <v>0</v>
      </c>
      <c r="V444">
        <f>IF(R444&gt;0,1,0)</f>
        <v>1</v>
      </c>
      <c r="W444">
        <f>IF(S444&lt;0,1,0)</f>
        <v>0</v>
      </c>
      <c r="X444">
        <f>IF(S444&gt;0,1,0)</f>
        <v>1</v>
      </c>
    </row>
    <row r="445" spans="6:24" x14ac:dyDescent="0.3">
      <c r="F445" s="18">
        <f>I445/$J$1</f>
        <v>57887.813830000785</v>
      </c>
      <c r="G445">
        <v>435</v>
      </c>
      <c r="H445" s="19">
        <v>243.91754123310966</v>
      </c>
      <c r="I445" s="26">
        <v>767013.53324751044</v>
      </c>
      <c r="J445" s="19">
        <v>755056.48334543081</v>
      </c>
      <c r="K445" s="42">
        <f t="shared" si="21"/>
        <v>3144.5607780806668</v>
      </c>
      <c r="L445" s="49">
        <f t="shared" si="20"/>
        <v>-767013.53324751044</v>
      </c>
      <c r="M445" s="42">
        <f t="shared" si="22"/>
        <v>0</v>
      </c>
      <c r="N445" s="57"/>
      <c r="R445" s="20">
        <f>H445*WTPinput-I445</f>
        <v>5330924.9975802302</v>
      </c>
      <c r="S445" s="11">
        <f>H445*WTPinput-J445</f>
        <v>5342882.0474823099</v>
      </c>
      <c r="T445" s="11"/>
      <c r="U445">
        <f>IF(R445&lt;0,1,0)</f>
        <v>0</v>
      </c>
      <c r="V445">
        <f>IF(R445&gt;0,1,0)</f>
        <v>1</v>
      </c>
      <c r="W445">
        <f>IF(S445&lt;0,1,0)</f>
        <v>0</v>
      </c>
      <c r="X445">
        <f>IF(S445&gt;0,1,0)</f>
        <v>1</v>
      </c>
    </row>
    <row r="446" spans="6:24" x14ac:dyDescent="0.3">
      <c r="F446" s="18">
        <f>I446/$J$1</f>
        <v>54317.985314247846</v>
      </c>
      <c r="G446">
        <v>436</v>
      </c>
      <c r="H446" s="19">
        <v>193.4493723028263</v>
      </c>
      <c r="I446" s="26">
        <v>719713.30541378399</v>
      </c>
      <c r="J446" s="19">
        <v>699739.07120068371</v>
      </c>
      <c r="K446" s="42">
        <f t="shared" si="21"/>
        <v>3720.4220248755437</v>
      </c>
      <c r="L446" s="49">
        <f t="shared" si="20"/>
        <v>-719713.30541378399</v>
      </c>
      <c r="M446" s="42">
        <f t="shared" si="22"/>
        <v>0</v>
      </c>
      <c r="N446" s="57"/>
      <c r="R446" s="20">
        <f>H446*WTPinput-I446</f>
        <v>4116521.0021568737</v>
      </c>
      <c r="S446" s="11">
        <f>H446*WTPinput-J446</f>
        <v>4136495.236369974</v>
      </c>
      <c r="T446" s="11"/>
      <c r="U446">
        <f>IF(R446&lt;0,1,0)</f>
        <v>0</v>
      </c>
      <c r="V446">
        <f>IF(R446&gt;0,1,0)</f>
        <v>1</v>
      </c>
      <c r="W446">
        <f>IF(S446&lt;0,1,0)</f>
        <v>0</v>
      </c>
      <c r="X446">
        <f>IF(S446&gt;0,1,0)</f>
        <v>1</v>
      </c>
    </row>
    <row r="447" spans="6:24" x14ac:dyDescent="0.3">
      <c r="F447" s="18">
        <f>I447/$J$1</f>
        <v>27784.957162499824</v>
      </c>
      <c r="G447">
        <v>437</v>
      </c>
      <c r="H447" s="19">
        <v>124.26710986314083</v>
      </c>
      <c r="I447" s="26">
        <v>368150.68240312266</v>
      </c>
      <c r="J447" s="19">
        <v>345298.03755234909</v>
      </c>
      <c r="K447" s="42">
        <f t="shared" si="21"/>
        <v>2962.5753975334123</v>
      </c>
      <c r="L447" s="49">
        <f t="shared" si="20"/>
        <v>-368150.68240312266</v>
      </c>
      <c r="M447" s="42">
        <f t="shared" si="22"/>
        <v>0</v>
      </c>
      <c r="N447" s="57"/>
      <c r="R447" s="20">
        <f>H447*WTPinput-I447</f>
        <v>2738527.0641753981</v>
      </c>
      <c r="S447" s="11">
        <f>H447*WTPinput-J447</f>
        <v>2761379.7090261714</v>
      </c>
      <c r="T447" s="11"/>
      <c r="U447">
        <f>IF(R447&lt;0,1,0)</f>
        <v>0</v>
      </c>
      <c r="V447">
        <f>IF(R447&gt;0,1,0)</f>
        <v>1</v>
      </c>
      <c r="W447">
        <f>IF(S447&lt;0,1,0)</f>
        <v>0</v>
      </c>
      <c r="X447">
        <f>IF(S447&gt;0,1,0)</f>
        <v>1</v>
      </c>
    </row>
    <row r="448" spans="6:24" x14ac:dyDescent="0.3">
      <c r="F448" s="18">
        <f>I448/$J$1</f>
        <v>44224.016083483359</v>
      </c>
      <c r="G448">
        <v>438</v>
      </c>
      <c r="H448" s="19">
        <v>317.20231006130052</v>
      </c>
      <c r="I448" s="26">
        <v>585968.21310615446</v>
      </c>
      <c r="J448" s="19">
        <v>572172.48474731599</v>
      </c>
      <c r="K448" s="42">
        <f t="shared" si="21"/>
        <v>1847.3012160375313</v>
      </c>
      <c r="L448" s="49">
        <f t="shared" si="20"/>
        <v>-585968.21310615446</v>
      </c>
      <c r="M448" s="42">
        <f t="shared" si="22"/>
        <v>0</v>
      </c>
      <c r="N448" s="57"/>
      <c r="R448" s="20">
        <f>H448*WTPinput-I448</f>
        <v>7344089.5384263583</v>
      </c>
      <c r="S448" s="11">
        <f>H448*WTPinput-J448</f>
        <v>7357885.266785197</v>
      </c>
      <c r="T448" s="11"/>
      <c r="U448">
        <f>IF(R448&lt;0,1,0)</f>
        <v>0</v>
      </c>
      <c r="V448">
        <f>IF(R448&gt;0,1,0)</f>
        <v>1</v>
      </c>
      <c r="W448">
        <f>IF(S448&lt;0,1,0)</f>
        <v>0</v>
      </c>
      <c r="X448">
        <f>IF(S448&gt;0,1,0)</f>
        <v>1</v>
      </c>
    </row>
    <row r="449" spans="6:24" x14ac:dyDescent="0.3">
      <c r="F449" s="18">
        <f>I449/$J$1</f>
        <v>37213.379670271759</v>
      </c>
      <c r="G449">
        <v>439</v>
      </c>
      <c r="H449" s="19">
        <v>330.65478215368421</v>
      </c>
      <c r="I449" s="26">
        <v>493077.28063110082</v>
      </c>
      <c r="J449" s="19">
        <v>479251.95797484001</v>
      </c>
      <c r="K449" s="42">
        <f t="shared" si="21"/>
        <v>1491.2147267899627</v>
      </c>
      <c r="L449" s="49">
        <f t="shared" si="20"/>
        <v>-493077.28063110082</v>
      </c>
      <c r="M449" s="42">
        <f t="shared" si="22"/>
        <v>0</v>
      </c>
      <c r="N449" s="57"/>
      <c r="R449" s="20">
        <f>H449*WTPinput-I449</f>
        <v>7773292.2732110042</v>
      </c>
      <c r="S449" s="11">
        <f>H449*WTPinput-J449</f>
        <v>7787117.595867265</v>
      </c>
      <c r="T449" s="11"/>
      <c r="U449">
        <f>IF(R449&lt;0,1,0)</f>
        <v>0</v>
      </c>
      <c r="V449">
        <f>IF(R449&gt;0,1,0)</f>
        <v>1</v>
      </c>
      <c r="W449">
        <f>IF(S449&lt;0,1,0)</f>
        <v>0</v>
      </c>
      <c r="X449">
        <f>IF(S449&gt;0,1,0)</f>
        <v>1</v>
      </c>
    </row>
    <row r="450" spans="6:24" x14ac:dyDescent="0.3">
      <c r="F450" s="18">
        <f>I450/$J$1</f>
        <v>29755.173788068169</v>
      </c>
      <c r="G450">
        <v>440</v>
      </c>
      <c r="H450" s="19">
        <v>418.78760122393214</v>
      </c>
      <c r="I450" s="26">
        <v>394256.05269190326</v>
      </c>
      <c r="J450" s="19">
        <v>375703.239527778</v>
      </c>
      <c r="K450" s="42">
        <f t="shared" si="21"/>
        <v>941.42245744541162</v>
      </c>
      <c r="L450" s="49">
        <f t="shared" si="20"/>
        <v>-394256.05269190326</v>
      </c>
      <c r="M450" s="42">
        <f t="shared" si="22"/>
        <v>0</v>
      </c>
      <c r="N450" s="57"/>
      <c r="R450" s="20">
        <f>H450*WTPinput-I450</f>
        <v>10075433.9779064</v>
      </c>
      <c r="S450" s="11">
        <f>H450*WTPinput-J450</f>
        <v>10093986.791070525</v>
      </c>
      <c r="T450" s="11"/>
      <c r="U450">
        <f>IF(R450&lt;0,1,0)</f>
        <v>0</v>
      </c>
      <c r="V450">
        <f>IF(R450&gt;0,1,0)</f>
        <v>1</v>
      </c>
      <c r="W450">
        <f>IF(S450&lt;0,1,0)</f>
        <v>0</v>
      </c>
      <c r="X450">
        <f>IF(S450&gt;0,1,0)</f>
        <v>1</v>
      </c>
    </row>
    <row r="451" spans="6:24" x14ac:dyDescent="0.3">
      <c r="F451" s="18">
        <f>I451/$J$1</f>
        <v>44979.375983764578</v>
      </c>
      <c r="G451">
        <v>441</v>
      </c>
      <c r="H451" s="19">
        <v>412.28256686974419</v>
      </c>
      <c r="I451" s="26">
        <v>595976.73178488063</v>
      </c>
      <c r="J451" s="19">
        <v>577946.94307773467</v>
      </c>
      <c r="K451" s="42">
        <f t="shared" si="21"/>
        <v>1445.5540439408694</v>
      </c>
      <c r="L451" s="49">
        <f t="shared" si="20"/>
        <v>-595976.73178488063</v>
      </c>
      <c r="M451" s="42">
        <f t="shared" si="22"/>
        <v>0</v>
      </c>
      <c r="N451" s="57"/>
      <c r="R451" s="20">
        <f>H451*WTPinput-I451</f>
        <v>9711087.4399587251</v>
      </c>
      <c r="S451" s="11">
        <f>H451*WTPinput-J451</f>
        <v>9729117.2286658697</v>
      </c>
      <c r="T451" s="11"/>
      <c r="U451">
        <f>IF(R451&lt;0,1,0)</f>
        <v>0</v>
      </c>
      <c r="V451">
        <f>IF(R451&gt;0,1,0)</f>
        <v>1</v>
      </c>
      <c r="W451">
        <f>IF(S451&lt;0,1,0)</f>
        <v>0</v>
      </c>
      <c r="X451">
        <f>IF(S451&gt;0,1,0)</f>
        <v>1</v>
      </c>
    </row>
    <row r="452" spans="6:24" x14ac:dyDescent="0.3">
      <c r="F452" s="18">
        <f>I452/$J$1</f>
        <v>67419.38916381888</v>
      </c>
      <c r="G452">
        <v>442</v>
      </c>
      <c r="H452" s="19">
        <v>318.11335327995403</v>
      </c>
      <c r="I452" s="26">
        <v>893306.90642060013</v>
      </c>
      <c r="J452" s="19">
        <v>876552.14114371967</v>
      </c>
      <c r="K452" s="42">
        <f t="shared" si="21"/>
        <v>2808.1402343222289</v>
      </c>
      <c r="L452" s="49">
        <f t="shared" si="20"/>
        <v>-893306.90642060013</v>
      </c>
      <c r="M452" s="42">
        <f t="shared" si="22"/>
        <v>0</v>
      </c>
      <c r="N452" s="57"/>
      <c r="R452" s="20">
        <f>H452*WTPinput-I452</f>
        <v>7059526.9255782496</v>
      </c>
      <c r="S452" s="11">
        <f>H452*WTPinput-J452</f>
        <v>7076281.6908551306</v>
      </c>
      <c r="T452" s="11"/>
      <c r="U452">
        <f>IF(R452&lt;0,1,0)</f>
        <v>0</v>
      </c>
      <c r="V452">
        <f>IF(R452&gt;0,1,0)</f>
        <v>1</v>
      </c>
      <c r="W452">
        <f>IF(S452&lt;0,1,0)</f>
        <v>0</v>
      </c>
      <c r="X452">
        <f>IF(S452&gt;0,1,0)</f>
        <v>1</v>
      </c>
    </row>
    <row r="453" spans="6:24" x14ac:dyDescent="0.3">
      <c r="F453" s="18">
        <f>I453/$J$1</f>
        <v>57094.639524593404</v>
      </c>
      <c r="G453">
        <v>443</v>
      </c>
      <c r="H453" s="19">
        <v>227.7824119953093</v>
      </c>
      <c r="I453" s="26">
        <v>756503.97370086261</v>
      </c>
      <c r="J453" s="19">
        <v>745125.20813784061</v>
      </c>
      <c r="K453" s="42">
        <f t="shared" si="21"/>
        <v>3321.1693873732497</v>
      </c>
      <c r="L453" s="49">
        <f t="shared" si="20"/>
        <v>-756503.97370086261</v>
      </c>
      <c r="M453" s="42">
        <f t="shared" si="22"/>
        <v>0</v>
      </c>
      <c r="N453" s="57"/>
      <c r="R453" s="20">
        <f>H453*WTPinput-I453</f>
        <v>4938056.32618187</v>
      </c>
      <c r="S453" s="11">
        <f>H453*WTPinput-J453</f>
        <v>4949435.0917448914</v>
      </c>
      <c r="T453" s="11"/>
      <c r="U453">
        <f>IF(R453&lt;0,1,0)</f>
        <v>0</v>
      </c>
      <c r="V453">
        <f>IF(R453&gt;0,1,0)</f>
        <v>1</v>
      </c>
      <c r="W453">
        <f>IF(S453&lt;0,1,0)</f>
        <v>0</v>
      </c>
      <c r="X453">
        <f>IF(S453&gt;0,1,0)</f>
        <v>1</v>
      </c>
    </row>
    <row r="454" spans="6:24" x14ac:dyDescent="0.3">
      <c r="F454" s="18">
        <f>I454/$J$1</f>
        <v>69374.886719024085</v>
      </c>
      <c r="G454">
        <v>444</v>
      </c>
      <c r="H454" s="19">
        <v>377.85322581798027</v>
      </c>
      <c r="I454" s="26">
        <v>919217.24902706919</v>
      </c>
      <c r="J454" s="19">
        <v>896384.8031013445</v>
      </c>
      <c r="K454" s="42">
        <f t="shared" si="21"/>
        <v>2432.7362748780001</v>
      </c>
      <c r="L454" s="49">
        <f t="shared" si="20"/>
        <v>-919217.24902706919</v>
      </c>
      <c r="M454" s="42">
        <f t="shared" si="22"/>
        <v>0</v>
      </c>
      <c r="N454" s="57"/>
      <c r="R454" s="20">
        <f>H454*WTPinput-I454</f>
        <v>8527113.3964224365</v>
      </c>
      <c r="S454" s="11">
        <f>H454*WTPinput-J454</f>
        <v>8549945.8423481621</v>
      </c>
      <c r="T454" s="11"/>
      <c r="U454">
        <f>IF(R454&lt;0,1,0)</f>
        <v>0</v>
      </c>
      <c r="V454">
        <f>IF(R454&gt;0,1,0)</f>
        <v>1</v>
      </c>
      <c r="W454">
        <f>IF(S454&lt;0,1,0)</f>
        <v>0</v>
      </c>
      <c r="X454">
        <f>IF(S454&gt;0,1,0)</f>
        <v>1</v>
      </c>
    </row>
    <row r="455" spans="6:24" x14ac:dyDescent="0.3">
      <c r="F455" s="18">
        <f>I455/$J$1</f>
        <v>62482.089740603289</v>
      </c>
      <c r="G455">
        <v>445</v>
      </c>
      <c r="H455" s="19">
        <v>312.08743990499352</v>
      </c>
      <c r="I455" s="26">
        <v>827887.68906299362</v>
      </c>
      <c r="J455" s="19">
        <v>808454.75734658272</v>
      </c>
      <c r="K455" s="42">
        <f t="shared" si="21"/>
        <v>2652.7427355455939</v>
      </c>
      <c r="L455" s="49">
        <f t="shared" si="20"/>
        <v>-827887.68906299362</v>
      </c>
      <c r="M455" s="42">
        <f t="shared" si="22"/>
        <v>0</v>
      </c>
      <c r="N455" s="57"/>
      <c r="R455" s="20">
        <f>H455*WTPinput-I455</f>
        <v>6974298.3085618438</v>
      </c>
      <c r="S455" s="11">
        <f>H455*WTPinput-J455</f>
        <v>6993731.2402782552</v>
      </c>
      <c r="T455" s="11"/>
      <c r="U455">
        <f>IF(R455&lt;0,1,0)</f>
        <v>0</v>
      </c>
      <c r="V455">
        <f>IF(R455&gt;0,1,0)</f>
        <v>1</v>
      </c>
      <c r="W455">
        <f>IF(S455&lt;0,1,0)</f>
        <v>0</v>
      </c>
      <c r="X455">
        <f>IF(S455&gt;0,1,0)</f>
        <v>1</v>
      </c>
    </row>
    <row r="456" spans="6:24" x14ac:dyDescent="0.3">
      <c r="F456" s="18">
        <f>I456/$J$1</f>
        <v>39022.906219469602</v>
      </c>
      <c r="G456">
        <v>446</v>
      </c>
      <c r="H456" s="19">
        <v>328.7228718889819</v>
      </c>
      <c r="I456" s="26">
        <v>517053.50740797224</v>
      </c>
      <c r="J456" s="19">
        <v>501411.95798634784</v>
      </c>
      <c r="K456" s="42">
        <f t="shared" si="21"/>
        <v>1572.9161297379831</v>
      </c>
      <c r="L456" s="49">
        <f t="shared" si="20"/>
        <v>-517053.50740797224</v>
      </c>
      <c r="M456" s="42">
        <f t="shared" si="22"/>
        <v>0</v>
      </c>
      <c r="N456" s="57"/>
      <c r="R456" s="20">
        <f>H456*WTPinput-I456</f>
        <v>7701018.2898165751</v>
      </c>
      <c r="S456" s="11">
        <f>H456*WTPinput-J456</f>
        <v>7716659.8392382003</v>
      </c>
      <c r="T456" s="11"/>
      <c r="U456">
        <f>IF(R456&lt;0,1,0)</f>
        <v>0</v>
      </c>
      <c r="V456">
        <f>IF(R456&gt;0,1,0)</f>
        <v>1</v>
      </c>
      <c r="W456">
        <f>IF(S456&lt;0,1,0)</f>
        <v>0</v>
      </c>
      <c r="X456">
        <f>IF(S456&gt;0,1,0)</f>
        <v>1</v>
      </c>
    </row>
    <row r="457" spans="6:24" x14ac:dyDescent="0.3">
      <c r="F457" s="18">
        <f>I457/$J$1</f>
        <v>19320.486315557318</v>
      </c>
      <c r="G457">
        <v>447</v>
      </c>
      <c r="H457" s="19">
        <v>333.33615152491257</v>
      </c>
      <c r="I457" s="26">
        <v>255996.44368113449</v>
      </c>
      <c r="J457" s="19">
        <v>241882.06963395962</v>
      </c>
      <c r="K457" s="42">
        <f t="shared" si="21"/>
        <v>767.98283807510165</v>
      </c>
      <c r="L457" s="49">
        <f t="shared" si="20"/>
        <v>-255996.44368113449</v>
      </c>
      <c r="M457" s="42">
        <f t="shared" si="22"/>
        <v>0</v>
      </c>
      <c r="N457" s="57"/>
      <c r="R457" s="20">
        <f>H457*WTPinput-I457</f>
        <v>8077407.3444416793</v>
      </c>
      <c r="S457" s="11">
        <f>H457*WTPinput-J457</f>
        <v>8091521.7184888544</v>
      </c>
      <c r="T457" s="11"/>
      <c r="U457">
        <f>IF(R457&lt;0,1,0)</f>
        <v>0</v>
      </c>
      <c r="V457">
        <f>IF(R457&gt;0,1,0)</f>
        <v>1</v>
      </c>
      <c r="W457">
        <f>IF(S457&lt;0,1,0)</f>
        <v>0</v>
      </c>
      <c r="X457">
        <f>IF(S457&gt;0,1,0)</f>
        <v>1</v>
      </c>
    </row>
    <row r="458" spans="6:24" x14ac:dyDescent="0.3">
      <c r="F458" s="18">
        <f>I458/$J$1</f>
        <v>57709.305827220938</v>
      </c>
      <c r="G458">
        <v>448</v>
      </c>
      <c r="H458" s="19">
        <v>314.46609852091569</v>
      </c>
      <c r="I458" s="26">
        <v>764648.30221067742</v>
      </c>
      <c r="J458" s="19">
        <v>748383.33108376607</v>
      </c>
      <c r="K458" s="42">
        <f t="shared" si="21"/>
        <v>2431.5762678622073</v>
      </c>
      <c r="L458" s="49">
        <f t="shared" si="20"/>
        <v>-764648.30221067742</v>
      </c>
      <c r="M458" s="42">
        <f t="shared" si="22"/>
        <v>0</v>
      </c>
      <c r="N458" s="57"/>
      <c r="R458" s="20">
        <f>H458*WTPinput-I458</f>
        <v>7097004.1608122149</v>
      </c>
      <c r="S458" s="11">
        <f>H458*WTPinput-J458</f>
        <v>7113269.1319391262</v>
      </c>
      <c r="T458" s="11"/>
      <c r="U458">
        <f>IF(R458&lt;0,1,0)</f>
        <v>0</v>
      </c>
      <c r="V458">
        <f>IF(R458&gt;0,1,0)</f>
        <v>1</v>
      </c>
      <c r="W458">
        <f>IF(S458&lt;0,1,0)</f>
        <v>0</v>
      </c>
      <c r="X458">
        <f>IF(S458&gt;0,1,0)</f>
        <v>1</v>
      </c>
    </row>
    <row r="459" spans="6:24" x14ac:dyDescent="0.3">
      <c r="F459" s="18">
        <f>I459/$J$1</f>
        <v>61784.673058660788</v>
      </c>
      <c r="G459">
        <v>449</v>
      </c>
      <c r="H459" s="19">
        <v>323.25568109658343</v>
      </c>
      <c r="I459" s="26">
        <v>818646.91802725545</v>
      </c>
      <c r="J459" s="19">
        <v>806696.27434951602</v>
      </c>
      <c r="K459" s="42">
        <f t="shared" si="21"/>
        <v>2532.5058951791702</v>
      </c>
      <c r="L459" s="49">
        <f t="shared" ref="L459:L522" si="23">H459*wtp-I459</f>
        <v>-818646.91802725545</v>
      </c>
      <c r="M459" s="42">
        <f t="shared" si="22"/>
        <v>0</v>
      </c>
      <c r="N459" s="57"/>
      <c r="R459" s="20">
        <f>H459*WTPinput-I459</f>
        <v>7262745.1093873298</v>
      </c>
      <c r="S459" s="11">
        <f>H459*WTPinput-J459</f>
        <v>7274695.7530650692</v>
      </c>
      <c r="T459" s="11"/>
      <c r="U459">
        <f>IF(R459&lt;0,1,0)</f>
        <v>0</v>
      </c>
      <c r="V459">
        <f>IF(R459&gt;0,1,0)</f>
        <v>1</v>
      </c>
      <c r="W459">
        <f>IF(S459&lt;0,1,0)</f>
        <v>0</v>
      </c>
      <c r="X459">
        <f>IF(S459&gt;0,1,0)</f>
        <v>1</v>
      </c>
    </row>
    <row r="460" spans="6:24" x14ac:dyDescent="0.3">
      <c r="F460" s="18">
        <f>I460/$J$1</f>
        <v>31816.867081734712</v>
      </c>
      <c r="G460">
        <v>450</v>
      </c>
      <c r="H460" s="19">
        <v>228.50061725721571</v>
      </c>
      <c r="I460" s="26">
        <v>421573.48883298493</v>
      </c>
      <c r="J460" s="19">
        <v>409249.79163016554</v>
      </c>
      <c r="K460" s="42">
        <f t="shared" ref="K460:K523" si="24">I460/H460</f>
        <v>1844.9555799599148</v>
      </c>
      <c r="L460" s="49">
        <f t="shared" si="23"/>
        <v>-421573.48883298493</v>
      </c>
      <c r="M460" s="42">
        <f t="shared" ref="M460:M523" si="25">IF(L460&gt;0,L460,0)</f>
        <v>0</v>
      </c>
      <c r="N460" s="57"/>
      <c r="R460" s="20">
        <f>H460*WTPinput-I460</f>
        <v>5290941.9425974078</v>
      </c>
      <c r="S460" s="11">
        <f>H460*WTPinput-J460</f>
        <v>5303265.6398002272</v>
      </c>
      <c r="T460" s="11"/>
      <c r="U460">
        <f>IF(R460&lt;0,1,0)</f>
        <v>0</v>
      </c>
      <c r="V460">
        <f>IF(R460&gt;0,1,0)</f>
        <v>1</v>
      </c>
      <c r="W460">
        <f>IF(S460&lt;0,1,0)</f>
        <v>0</v>
      </c>
      <c r="X460">
        <f>IF(S460&gt;0,1,0)</f>
        <v>1</v>
      </c>
    </row>
    <row r="461" spans="6:24" x14ac:dyDescent="0.3">
      <c r="F461" s="18">
        <f>I461/$J$1</f>
        <v>40408.304380419111</v>
      </c>
      <c r="G461">
        <v>451</v>
      </c>
      <c r="H461" s="19">
        <v>203.40587878406768</v>
      </c>
      <c r="I461" s="26">
        <v>535410.03304055321</v>
      </c>
      <c r="J461" s="19">
        <v>507324.59157562233</v>
      </c>
      <c r="K461" s="42">
        <f t="shared" si="24"/>
        <v>2632.2249693133781</v>
      </c>
      <c r="L461" s="49">
        <f t="shared" si="23"/>
        <v>-535410.03304055321</v>
      </c>
      <c r="M461" s="42">
        <f t="shared" si="25"/>
        <v>0</v>
      </c>
      <c r="N461" s="57"/>
      <c r="R461" s="20">
        <f>H461*WTPinput-I461</f>
        <v>4549736.9365611384</v>
      </c>
      <c r="S461" s="11">
        <f>H461*WTPinput-J461</f>
        <v>4577822.3780260691</v>
      </c>
      <c r="T461" s="11"/>
      <c r="U461">
        <f>IF(R461&lt;0,1,0)</f>
        <v>0</v>
      </c>
      <c r="V461">
        <f>IF(R461&gt;0,1,0)</f>
        <v>1</v>
      </c>
      <c r="W461">
        <f>IF(S461&lt;0,1,0)</f>
        <v>0</v>
      </c>
      <c r="X461">
        <f>IF(S461&gt;0,1,0)</f>
        <v>1</v>
      </c>
    </row>
    <row r="462" spans="6:24" x14ac:dyDescent="0.3">
      <c r="F462" s="18">
        <f>I462/$J$1</f>
        <v>41319.397207598959</v>
      </c>
      <c r="G462">
        <v>452</v>
      </c>
      <c r="H462" s="19">
        <v>268.20586478440055</v>
      </c>
      <c r="I462" s="26">
        <v>547482.01300068619</v>
      </c>
      <c r="J462" s="19">
        <v>528016.54781786958</v>
      </c>
      <c r="K462" s="42">
        <f t="shared" si="24"/>
        <v>2041.2753220023135</v>
      </c>
      <c r="L462" s="49">
        <f t="shared" si="23"/>
        <v>-547482.01300068619</v>
      </c>
      <c r="M462" s="42">
        <f t="shared" si="25"/>
        <v>0</v>
      </c>
      <c r="N462" s="57"/>
      <c r="R462" s="20">
        <f>H462*WTPinput-I462</f>
        <v>6157664.6066093277</v>
      </c>
      <c r="S462" s="11">
        <f>H462*WTPinput-J462</f>
        <v>6177130.0717921443</v>
      </c>
      <c r="T462" s="11"/>
      <c r="U462">
        <f>IF(R462&lt;0,1,0)</f>
        <v>0</v>
      </c>
      <c r="V462">
        <f>IF(R462&gt;0,1,0)</f>
        <v>1</v>
      </c>
      <c r="W462">
        <f>IF(S462&lt;0,1,0)</f>
        <v>0</v>
      </c>
      <c r="X462">
        <f>IF(S462&gt;0,1,0)</f>
        <v>1</v>
      </c>
    </row>
    <row r="463" spans="6:24" x14ac:dyDescent="0.3">
      <c r="F463" s="18">
        <f>I463/$J$1</f>
        <v>60851.281150170085</v>
      </c>
      <c r="G463">
        <v>453</v>
      </c>
      <c r="H463" s="19">
        <v>269.344942313106</v>
      </c>
      <c r="I463" s="26">
        <v>806279.47523975361</v>
      </c>
      <c r="J463" s="19">
        <v>788029.03817300033</v>
      </c>
      <c r="K463" s="42">
        <f t="shared" si="24"/>
        <v>2993.482885980744</v>
      </c>
      <c r="L463" s="49">
        <f t="shared" si="23"/>
        <v>-806279.47523975361</v>
      </c>
      <c r="M463" s="42">
        <f t="shared" si="25"/>
        <v>0</v>
      </c>
      <c r="N463" s="57"/>
      <c r="R463" s="20">
        <f>H463*WTPinput-I463</f>
        <v>5927344.0825878959</v>
      </c>
      <c r="S463" s="11">
        <f>H463*WTPinput-J463</f>
        <v>5945594.5196546493</v>
      </c>
      <c r="T463" s="11"/>
      <c r="U463">
        <f>IF(R463&lt;0,1,0)</f>
        <v>0</v>
      </c>
      <c r="V463">
        <f>IF(R463&gt;0,1,0)</f>
        <v>1</v>
      </c>
      <c r="W463">
        <f>IF(S463&lt;0,1,0)</f>
        <v>0</v>
      </c>
      <c r="X463">
        <f>IF(S463&gt;0,1,0)</f>
        <v>1</v>
      </c>
    </row>
    <row r="464" spans="6:24" x14ac:dyDescent="0.3">
      <c r="F464" s="18">
        <f>I464/$J$1</f>
        <v>33195.266540175769</v>
      </c>
      <c r="G464">
        <v>454</v>
      </c>
      <c r="H464" s="19">
        <v>242.73673232343208</v>
      </c>
      <c r="I464" s="26">
        <v>439837.28165732895</v>
      </c>
      <c r="J464" s="19">
        <v>431090.34024475812</v>
      </c>
      <c r="K464" s="42">
        <f t="shared" si="24"/>
        <v>1811.993089992133</v>
      </c>
      <c r="L464" s="49">
        <f t="shared" si="23"/>
        <v>-439837.28165732895</v>
      </c>
      <c r="M464" s="42">
        <f t="shared" si="25"/>
        <v>0</v>
      </c>
      <c r="N464" s="57"/>
      <c r="R464" s="20">
        <f>H464*WTPinput-I464</f>
        <v>5628581.0264284732</v>
      </c>
      <c r="S464" s="11">
        <f>H464*WTPinput-J464</f>
        <v>5637327.9678410441</v>
      </c>
      <c r="T464" s="11"/>
      <c r="U464">
        <f>IF(R464&lt;0,1,0)</f>
        <v>0</v>
      </c>
      <c r="V464">
        <f>IF(R464&gt;0,1,0)</f>
        <v>1</v>
      </c>
      <c r="W464">
        <f>IF(S464&lt;0,1,0)</f>
        <v>0</v>
      </c>
      <c r="X464">
        <f>IF(S464&gt;0,1,0)</f>
        <v>1</v>
      </c>
    </row>
    <row r="465" spans="6:24" x14ac:dyDescent="0.3">
      <c r="F465" s="18">
        <f>I465/$J$1</f>
        <v>54999.495806282357</v>
      </c>
      <c r="G465">
        <v>455</v>
      </c>
      <c r="H465" s="19">
        <v>242.82490117636007</v>
      </c>
      <c r="I465" s="26">
        <v>728743.31943324127</v>
      </c>
      <c r="J465" s="19">
        <v>698566.77376481995</v>
      </c>
      <c r="K465" s="42">
        <f t="shared" si="24"/>
        <v>3001.1062123483207</v>
      </c>
      <c r="L465" s="49">
        <f t="shared" si="23"/>
        <v>-728743.31943324127</v>
      </c>
      <c r="M465" s="42">
        <f t="shared" si="25"/>
        <v>0</v>
      </c>
      <c r="N465" s="57"/>
      <c r="R465" s="20">
        <f>H465*WTPinput-I465</f>
        <v>5341879.2099757604</v>
      </c>
      <c r="S465" s="11">
        <f>H465*WTPinput-J465</f>
        <v>5372055.7556441817</v>
      </c>
      <c r="T465" s="11"/>
      <c r="U465">
        <f>IF(R465&lt;0,1,0)</f>
        <v>0</v>
      </c>
      <c r="V465">
        <f>IF(R465&gt;0,1,0)</f>
        <v>1</v>
      </c>
      <c r="W465">
        <f>IF(S465&lt;0,1,0)</f>
        <v>0</v>
      </c>
      <c r="X465">
        <f>IF(S465&gt;0,1,0)</f>
        <v>1</v>
      </c>
    </row>
    <row r="466" spans="6:24" x14ac:dyDescent="0.3">
      <c r="F466" s="18">
        <f>I466/$J$1</f>
        <v>41013.503518533806</v>
      </c>
      <c r="G466">
        <v>456</v>
      </c>
      <c r="H466" s="19">
        <v>345.41751370176644</v>
      </c>
      <c r="I466" s="26">
        <v>543428.92162057292</v>
      </c>
      <c r="J466" s="19">
        <v>512896.72062167391</v>
      </c>
      <c r="K466" s="42">
        <f t="shared" si="24"/>
        <v>1573.252368696538</v>
      </c>
      <c r="L466" s="49">
        <f t="shared" si="23"/>
        <v>-543428.92162057292</v>
      </c>
      <c r="M466" s="42">
        <f t="shared" si="25"/>
        <v>0</v>
      </c>
      <c r="N466" s="57"/>
      <c r="R466" s="20">
        <f>H466*WTPinput-I466</f>
        <v>8092008.9209235879</v>
      </c>
      <c r="S466" s="11">
        <f>H466*WTPinput-J466</f>
        <v>8122541.1219224865</v>
      </c>
      <c r="T466" s="11"/>
      <c r="U466">
        <f>IF(R466&lt;0,1,0)</f>
        <v>0</v>
      </c>
      <c r="V466">
        <f>IF(R466&gt;0,1,0)</f>
        <v>1</v>
      </c>
      <c r="W466">
        <f>IF(S466&lt;0,1,0)</f>
        <v>0</v>
      </c>
      <c r="X466">
        <f>IF(S466&gt;0,1,0)</f>
        <v>1</v>
      </c>
    </row>
    <row r="467" spans="6:24" x14ac:dyDescent="0.3">
      <c r="F467" s="18">
        <f>I467/$J$1</f>
        <v>43637.522465998896</v>
      </c>
      <c r="G467">
        <v>457</v>
      </c>
      <c r="H467" s="19">
        <v>172.35442967364179</v>
      </c>
      <c r="I467" s="26">
        <v>578197.17267448537</v>
      </c>
      <c r="J467" s="19">
        <v>561479.22603366815</v>
      </c>
      <c r="K467" s="42">
        <f t="shared" si="24"/>
        <v>3354.6986507356892</v>
      </c>
      <c r="L467" s="49">
        <f t="shared" si="23"/>
        <v>-578197.17267448537</v>
      </c>
      <c r="M467" s="42">
        <f t="shared" si="25"/>
        <v>0</v>
      </c>
      <c r="N467" s="57"/>
      <c r="R467" s="20">
        <f>H467*WTPinput-I467</f>
        <v>3730663.5691665588</v>
      </c>
      <c r="S467" s="11">
        <f>H467*WTPinput-J467</f>
        <v>3747381.5158073762</v>
      </c>
      <c r="T467" s="11"/>
      <c r="U467">
        <f>IF(R467&lt;0,1,0)</f>
        <v>0</v>
      </c>
      <c r="V467">
        <f>IF(R467&gt;0,1,0)</f>
        <v>1</v>
      </c>
      <c r="W467">
        <f>IF(S467&lt;0,1,0)</f>
        <v>0</v>
      </c>
      <c r="X467">
        <f>IF(S467&gt;0,1,0)</f>
        <v>1</v>
      </c>
    </row>
    <row r="468" spans="6:24" x14ac:dyDescent="0.3">
      <c r="F468" s="18">
        <f>I468/$J$1</f>
        <v>67332.100763024457</v>
      </c>
      <c r="G468">
        <v>458</v>
      </c>
      <c r="H468" s="19">
        <v>406.66065056047955</v>
      </c>
      <c r="I468" s="26">
        <v>892150.33511007414</v>
      </c>
      <c r="J468" s="19">
        <v>874429.6359373671</v>
      </c>
      <c r="K468" s="42">
        <f t="shared" si="24"/>
        <v>2193.8447545403496</v>
      </c>
      <c r="L468" s="49">
        <f t="shared" si="23"/>
        <v>-892150.33511007414</v>
      </c>
      <c r="M468" s="42">
        <f t="shared" si="25"/>
        <v>0</v>
      </c>
      <c r="N468" s="57"/>
      <c r="R468" s="20">
        <f>H468*WTPinput-I468</f>
        <v>9274365.9289019145</v>
      </c>
      <c r="S468" s="11">
        <f>H468*WTPinput-J468</f>
        <v>9292086.6280746218</v>
      </c>
      <c r="T468" s="11"/>
      <c r="U468">
        <f>IF(R468&lt;0,1,0)</f>
        <v>0</v>
      </c>
      <c r="V468">
        <f>IF(R468&gt;0,1,0)</f>
        <v>1</v>
      </c>
      <c r="W468">
        <f>IF(S468&lt;0,1,0)</f>
        <v>0</v>
      </c>
      <c r="X468">
        <f>IF(S468&gt;0,1,0)</f>
        <v>1</v>
      </c>
    </row>
    <row r="469" spans="6:24" x14ac:dyDescent="0.3">
      <c r="F469" s="18">
        <f>I469/$J$1</f>
        <v>67312.613932381384</v>
      </c>
      <c r="G469">
        <v>459</v>
      </c>
      <c r="H469" s="19">
        <v>198.04773531125829</v>
      </c>
      <c r="I469" s="26">
        <v>891892.13460405334</v>
      </c>
      <c r="J469" s="19">
        <v>872511.33850066212</v>
      </c>
      <c r="K469" s="42">
        <f t="shared" si="24"/>
        <v>4503.4200123638202</v>
      </c>
      <c r="L469" s="49">
        <f t="shared" si="23"/>
        <v>-891892.13460405334</v>
      </c>
      <c r="M469" s="42">
        <f t="shared" si="25"/>
        <v>0</v>
      </c>
      <c r="N469" s="57"/>
      <c r="R469" s="20">
        <f>H469*WTPinput-I469</f>
        <v>4059301.2481774036</v>
      </c>
      <c r="S469" s="11">
        <f>H469*WTPinput-J469</f>
        <v>4078682.0442807949</v>
      </c>
      <c r="T469" s="11"/>
      <c r="U469">
        <f>IF(R469&lt;0,1,0)</f>
        <v>0</v>
      </c>
      <c r="V469">
        <f>IF(R469&gt;0,1,0)</f>
        <v>1</v>
      </c>
      <c r="W469">
        <f>IF(S469&lt;0,1,0)</f>
        <v>0</v>
      </c>
      <c r="X469">
        <f>IF(S469&gt;0,1,0)</f>
        <v>1</v>
      </c>
    </row>
    <row r="470" spans="6:24" x14ac:dyDescent="0.3">
      <c r="F470" s="18">
        <f>I470/$J$1</f>
        <v>37271.230604859338</v>
      </c>
      <c r="G470">
        <v>460</v>
      </c>
      <c r="H470" s="19">
        <v>246.37767997461378</v>
      </c>
      <c r="I470" s="26">
        <v>493843.80551438621</v>
      </c>
      <c r="J470" s="19">
        <v>479325.69872753118</v>
      </c>
      <c r="K470" s="42">
        <f t="shared" si="24"/>
        <v>2004.4177928993845</v>
      </c>
      <c r="L470" s="49">
        <f t="shared" si="23"/>
        <v>-493843.80551438621</v>
      </c>
      <c r="M470" s="42">
        <f t="shared" si="25"/>
        <v>0</v>
      </c>
      <c r="N470" s="57"/>
      <c r="R470" s="20">
        <f>H470*WTPinput-I470</f>
        <v>5665598.1938509587</v>
      </c>
      <c r="S470" s="11">
        <f>H470*WTPinput-J470</f>
        <v>5680116.3006378133</v>
      </c>
      <c r="T470" s="11"/>
      <c r="U470">
        <f>IF(R470&lt;0,1,0)</f>
        <v>0</v>
      </c>
      <c r="V470">
        <f>IF(R470&gt;0,1,0)</f>
        <v>1</v>
      </c>
      <c r="W470">
        <f>IF(S470&lt;0,1,0)</f>
        <v>0</v>
      </c>
      <c r="X470">
        <f>IF(S470&gt;0,1,0)</f>
        <v>1</v>
      </c>
    </row>
    <row r="471" spans="6:24" x14ac:dyDescent="0.3">
      <c r="F471" s="18">
        <f>I471/$J$1</f>
        <v>38786.746307356058</v>
      </c>
      <c r="G471">
        <v>461</v>
      </c>
      <c r="H471" s="19">
        <v>442.30636773574952</v>
      </c>
      <c r="I471" s="26">
        <v>513924.38857246778</v>
      </c>
      <c r="J471" s="19">
        <v>499619.03528649494</v>
      </c>
      <c r="K471" s="42">
        <f t="shared" si="24"/>
        <v>1161.9194885286065</v>
      </c>
      <c r="L471" s="49">
        <f t="shared" si="23"/>
        <v>-513924.38857246778</v>
      </c>
      <c r="M471" s="42">
        <f t="shared" si="25"/>
        <v>0</v>
      </c>
      <c r="N471" s="57"/>
      <c r="R471" s="20">
        <f>H471*WTPinput-I471</f>
        <v>10543734.80482127</v>
      </c>
      <c r="S471" s="11">
        <f>H471*WTPinput-J471</f>
        <v>10558040.158107242</v>
      </c>
      <c r="T471" s="11"/>
      <c r="U471">
        <f>IF(R471&lt;0,1,0)</f>
        <v>0</v>
      </c>
      <c r="V471">
        <f>IF(R471&gt;0,1,0)</f>
        <v>1</v>
      </c>
      <c r="W471">
        <f>IF(S471&lt;0,1,0)</f>
        <v>0</v>
      </c>
      <c r="X471">
        <f>IF(S471&gt;0,1,0)</f>
        <v>1</v>
      </c>
    </row>
    <row r="472" spans="6:24" x14ac:dyDescent="0.3">
      <c r="F472" s="18">
        <f>I472/$J$1</f>
        <v>34363.982717009079</v>
      </c>
      <c r="G472">
        <v>462</v>
      </c>
      <c r="H472" s="19">
        <v>404.23432276704989</v>
      </c>
      <c r="I472" s="26">
        <v>455322.77100037027</v>
      </c>
      <c r="J472" s="19">
        <v>440991.41266249039</v>
      </c>
      <c r="K472" s="42">
        <f t="shared" si="24"/>
        <v>1126.3832518812644</v>
      </c>
      <c r="L472" s="49">
        <f t="shared" si="23"/>
        <v>-455322.77100037027</v>
      </c>
      <c r="M472" s="42">
        <f t="shared" si="25"/>
        <v>0</v>
      </c>
      <c r="N472" s="57"/>
      <c r="R472" s="20">
        <f>H472*WTPinput-I472</f>
        <v>9650535.298175877</v>
      </c>
      <c r="S472" s="11">
        <f>H472*WTPinput-J472</f>
        <v>9664866.6565137561</v>
      </c>
      <c r="T472" s="11"/>
      <c r="U472">
        <f>IF(R472&lt;0,1,0)</f>
        <v>0</v>
      </c>
      <c r="V472">
        <f>IF(R472&gt;0,1,0)</f>
        <v>1</v>
      </c>
      <c r="W472">
        <f>IF(S472&lt;0,1,0)</f>
        <v>0</v>
      </c>
      <c r="X472">
        <f>IF(S472&gt;0,1,0)</f>
        <v>1</v>
      </c>
    </row>
    <row r="473" spans="6:24" x14ac:dyDescent="0.3">
      <c r="F473" s="18">
        <f>I473/$J$1</f>
        <v>47000.236408092169</v>
      </c>
      <c r="G473">
        <v>463</v>
      </c>
      <c r="H473" s="19">
        <v>458.53940701689498</v>
      </c>
      <c r="I473" s="26">
        <v>622753.13240722124</v>
      </c>
      <c r="J473" s="19">
        <v>611842.80755644839</v>
      </c>
      <c r="K473" s="42">
        <f t="shared" si="24"/>
        <v>1358.1234739640943</v>
      </c>
      <c r="L473" s="49">
        <f t="shared" si="23"/>
        <v>-622753.13240722124</v>
      </c>
      <c r="M473" s="42">
        <f t="shared" si="25"/>
        <v>0</v>
      </c>
      <c r="N473" s="57"/>
      <c r="R473" s="20">
        <f>H473*WTPinput-I473</f>
        <v>10840732.043015152</v>
      </c>
      <c r="S473" s="11">
        <f>H473*WTPinput-J473</f>
        <v>10851642.367865926</v>
      </c>
      <c r="T473" s="11"/>
      <c r="U473">
        <f>IF(R473&lt;0,1,0)</f>
        <v>0</v>
      </c>
      <c r="V473">
        <f>IF(R473&gt;0,1,0)</f>
        <v>1</v>
      </c>
      <c r="W473">
        <f>IF(S473&lt;0,1,0)</f>
        <v>0</v>
      </c>
      <c r="X473">
        <f>IF(S473&gt;0,1,0)</f>
        <v>1</v>
      </c>
    </row>
    <row r="474" spans="6:24" x14ac:dyDescent="0.3">
      <c r="F474" s="18">
        <f>I474/$J$1</f>
        <v>21289.296779240733</v>
      </c>
      <c r="G474">
        <v>464</v>
      </c>
      <c r="H474" s="19">
        <v>254.36943759331552</v>
      </c>
      <c r="I474" s="26">
        <v>282083.1823249397</v>
      </c>
      <c r="J474" s="19">
        <v>264682.7152956003</v>
      </c>
      <c r="K474" s="42">
        <f t="shared" si="24"/>
        <v>1108.950764658814</v>
      </c>
      <c r="L474" s="49">
        <f t="shared" si="23"/>
        <v>-282083.1823249397</v>
      </c>
      <c r="M474" s="42">
        <f t="shared" si="25"/>
        <v>0</v>
      </c>
      <c r="N474" s="57"/>
      <c r="R474" s="20">
        <f>H474*WTPinput-I474</f>
        <v>6077152.7575079491</v>
      </c>
      <c r="S474" s="11">
        <f>H474*WTPinput-J474</f>
        <v>6094553.2245372878</v>
      </c>
      <c r="T474" s="11"/>
      <c r="U474">
        <f>IF(R474&lt;0,1,0)</f>
        <v>0</v>
      </c>
      <c r="V474">
        <f>IF(R474&gt;0,1,0)</f>
        <v>1</v>
      </c>
      <c r="W474">
        <f>IF(S474&lt;0,1,0)</f>
        <v>0</v>
      </c>
      <c r="X474">
        <f>IF(S474&gt;0,1,0)</f>
        <v>1</v>
      </c>
    </row>
    <row r="475" spans="6:24" x14ac:dyDescent="0.3">
      <c r="F475" s="18">
        <f>I475/$J$1</f>
        <v>50606.736392499624</v>
      </c>
      <c r="G475">
        <v>465</v>
      </c>
      <c r="H475" s="19">
        <v>202.46710899383106</v>
      </c>
      <c r="I475" s="26">
        <v>670539.25720062002</v>
      </c>
      <c r="J475" s="19">
        <v>655753.4321899669</v>
      </c>
      <c r="K475" s="42">
        <f t="shared" si="24"/>
        <v>3311.8428989918089</v>
      </c>
      <c r="L475" s="49">
        <f t="shared" si="23"/>
        <v>-670539.25720062002</v>
      </c>
      <c r="M475" s="42">
        <f t="shared" si="25"/>
        <v>0</v>
      </c>
      <c r="N475" s="57"/>
      <c r="R475" s="20">
        <f>H475*WTPinput-I475</f>
        <v>4391138.4676451562</v>
      </c>
      <c r="S475" s="11">
        <f>H475*WTPinput-J475</f>
        <v>4405924.2926558098</v>
      </c>
      <c r="T475" s="11"/>
      <c r="U475">
        <f>IF(R475&lt;0,1,0)</f>
        <v>0</v>
      </c>
      <c r="V475">
        <f>IF(R475&gt;0,1,0)</f>
        <v>1</v>
      </c>
      <c r="W475">
        <f>IF(S475&lt;0,1,0)</f>
        <v>0</v>
      </c>
      <c r="X475">
        <f>IF(S475&gt;0,1,0)</f>
        <v>1</v>
      </c>
    </row>
    <row r="476" spans="6:24" x14ac:dyDescent="0.3">
      <c r="F476" s="18">
        <f>I476/$J$1</f>
        <v>46596.297306530985</v>
      </c>
      <c r="G476">
        <v>466</v>
      </c>
      <c r="H476" s="19">
        <v>201.07474048112272</v>
      </c>
      <c r="I476" s="26">
        <v>617400.93931153556</v>
      </c>
      <c r="J476" s="19">
        <v>603194.12018661341</v>
      </c>
      <c r="K476" s="42">
        <f t="shared" si="24"/>
        <v>3070.5047179682838</v>
      </c>
      <c r="L476" s="49">
        <f t="shared" si="23"/>
        <v>-617400.93931153556</v>
      </c>
      <c r="M476" s="42">
        <f t="shared" si="25"/>
        <v>0</v>
      </c>
      <c r="N476" s="57"/>
      <c r="R476" s="20">
        <f>H476*WTPinput-I476</f>
        <v>4409467.5727165323</v>
      </c>
      <c r="S476" s="11">
        <f>H476*WTPinput-J476</f>
        <v>4423674.3918414544</v>
      </c>
      <c r="T476" s="11"/>
      <c r="U476">
        <f>IF(R476&lt;0,1,0)</f>
        <v>0</v>
      </c>
      <c r="V476">
        <f>IF(R476&gt;0,1,0)</f>
        <v>1</v>
      </c>
      <c r="W476">
        <f>IF(S476&lt;0,1,0)</f>
        <v>0</v>
      </c>
      <c r="X476">
        <f>IF(S476&gt;0,1,0)</f>
        <v>1</v>
      </c>
    </row>
    <row r="477" spans="6:24" x14ac:dyDescent="0.3">
      <c r="F477" s="18">
        <f>I477/$J$1</f>
        <v>55938.127529311969</v>
      </c>
      <c r="G477">
        <v>467</v>
      </c>
      <c r="H477" s="19">
        <v>412.33759525166533</v>
      </c>
      <c r="I477" s="26">
        <v>741180.18976338359</v>
      </c>
      <c r="J477" s="19">
        <v>722977.60276429495</v>
      </c>
      <c r="K477" s="42">
        <f t="shared" si="24"/>
        <v>1797.5081542370956</v>
      </c>
      <c r="L477" s="49">
        <f t="shared" si="23"/>
        <v>-741180.18976338359</v>
      </c>
      <c r="M477" s="42">
        <f t="shared" si="25"/>
        <v>0</v>
      </c>
      <c r="N477" s="57"/>
      <c r="R477" s="20">
        <f>H477*WTPinput-I477</f>
        <v>9567259.6915282495</v>
      </c>
      <c r="S477" s="11">
        <f>H477*WTPinput-J477</f>
        <v>9585462.2785273381</v>
      </c>
      <c r="T477" s="11"/>
      <c r="U477">
        <f>IF(R477&lt;0,1,0)</f>
        <v>0</v>
      </c>
      <c r="V477">
        <f>IF(R477&gt;0,1,0)</f>
        <v>1</v>
      </c>
      <c r="W477">
        <f>IF(S477&lt;0,1,0)</f>
        <v>0</v>
      </c>
      <c r="X477">
        <f>IF(S477&gt;0,1,0)</f>
        <v>1</v>
      </c>
    </row>
    <row r="478" spans="6:24" x14ac:dyDescent="0.3">
      <c r="F478" s="18">
        <f>I478/$J$1</f>
        <v>71967.347631628232</v>
      </c>
      <c r="G478">
        <v>468</v>
      </c>
      <c r="H478" s="19">
        <v>95.047633143609346</v>
      </c>
      <c r="I478" s="26">
        <v>953567.35611907404</v>
      </c>
      <c r="J478" s="19">
        <v>935768.24332090432</v>
      </c>
      <c r="K478" s="42">
        <f t="shared" si="24"/>
        <v>10032.520795949862</v>
      </c>
      <c r="L478" s="49">
        <f t="shared" si="23"/>
        <v>-953567.35611907404</v>
      </c>
      <c r="M478" s="42">
        <f t="shared" si="25"/>
        <v>0</v>
      </c>
      <c r="N478" s="57"/>
      <c r="R478" s="20">
        <f>H478*WTPinput-I478</f>
        <v>1422623.4724711599</v>
      </c>
      <c r="S478" s="11">
        <f>H478*WTPinput-J478</f>
        <v>1440422.5852693296</v>
      </c>
      <c r="T478" s="11"/>
      <c r="U478">
        <f>IF(R478&lt;0,1,0)</f>
        <v>0</v>
      </c>
      <c r="V478">
        <f>IF(R478&gt;0,1,0)</f>
        <v>1</v>
      </c>
      <c r="W478">
        <f>IF(S478&lt;0,1,0)</f>
        <v>0</v>
      </c>
      <c r="X478">
        <f>IF(S478&gt;0,1,0)</f>
        <v>1</v>
      </c>
    </row>
    <row r="479" spans="6:24" x14ac:dyDescent="0.3">
      <c r="F479" s="18">
        <f>I479/$J$1</f>
        <v>45526.939603268802</v>
      </c>
      <c r="G479">
        <v>469</v>
      </c>
      <c r="H479" s="19">
        <v>367.11416757261395</v>
      </c>
      <c r="I479" s="26">
        <v>603231.94974331162</v>
      </c>
      <c r="J479" s="19">
        <v>585563.95780130313</v>
      </c>
      <c r="K479" s="42">
        <f t="shared" si="24"/>
        <v>1643.1726231976443</v>
      </c>
      <c r="L479" s="49">
        <f t="shared" si="23"/>
        <v>-603231.94974331162</v>
      </c>
      <c r="M479" s="42">
        <f t="shared" si="25"/>
        <v>0</v>
      </c>
      <c r="N479" s="57"/>
      <c r="R479" s="20">
        <f>H479*WTPinput-I479</f>
        <v>8574622.239572037</v>
      </c>
      <c r="S479" s="11">
        <f>H479*WTPinput-J479</f>
        <v>8592290.231514046</v>
      </c>
      <c r="T479" s="11"/>
      <c r="U479">
        <f>IF(R479&lt;0,1,0)</f>
        <v>0</v>
      </c>
      <c r="V479">
        <f>IF(R479&gt;0,1,0)</f>
        <v>1</v>
      </c>
      <c r="W479">
        <f>IF(S479&lt;0,1,0)</f>
        <v>0</v>
      </c>
      <c r="X479">
        <f>IF(S479&gt;0,1,0)</f>
        <v>1</v>
      </c>
    </row>
    <row r="480" spans="6:24" x14ac:dyDescent="0.3">
      <c r="F480" s="18">
        <f>I480/$J$1</f>
        <v>63750.789382687981</v>
      </c>
      <c r="G480">
        <v>470</v>
      </c>
      <c r="H480" s="19">
        <v>181.63546677256454</v>
      </c>
      <c r="I480" s="26">
        <v>844697.95932061574</v>
      </c>
      <c r="J480" s="19">
        <v>830526.71529207868</v>
      </c>
      <c r="K480" s="42">
        <f t="shared" si="24"/>
        <v>4650.5122283100527</v>
      </c>
      <c r="L480" s="49">
        <f t="shared" si="23"/>
        <v>-844697.95932061574</v>
      </c>
      <c r="M480" s="42">
        <f t="shared" si="25"/>
        <v>0</v>
      </c>
      <c r="N480" s="57"/>
      <c r="R480" s="20">
        <f>H480*WTPinput-I480</f>
        <v>3696188.7099934975</v>
      </c>
      <c r="S480" s="11">
        <f>H480*WTPinput-J480</f>
        <v>3710359.954022035</v>
      </c>
      <c r="T480" s="11"/>
      <c r="U480">
        <f>IF(R480&lt;0,1,0)</f>
        <v>0</v>
      </c>
      <c r="V480">
        <f>IF(R480&gt;0,1,0)</f>
        <v>1</v>
      </c>
      <c r="W480">
        <f>IF(S480&lt;0,1,0)</f>
        <v>0</v>
      </c>
      <c r="X480">
        <f>IF(S480&gt;0,1,0)</f>
        <v>1</v>
      </c>
    </row>
    <row r="481" spans="6:24" x14ac:dyDescent="0.3">
      <c r="F481" s="18">
        <f>I481/$J$1</f>
        <v>39070.577777293052</v>
      </c>
      <c r="G481">
        <v>471</v>
      </c>
      <c r="H481" s="19">
        <v>149.96061569539961</v>
      </c>
      <c r="I481" s="26">
        <v>517685.15554913296</v>
      </c>
      <c r="J481" s="19">
        <v>483034.87642917084</v>
      </c>
      <c r="K481" s="42">
        <f t="shared" si="24"/>
        <v>3452.140771418653</v>
      </c>
      <c r="L481" s="49">
        <f t="shared" si="23"/>
        <v>-517685.15554913296</v>
      </c>
      <c r="M481" s="42">
        <f t="shared" si="25"/>
        <v>0</v>
      </c>
      <c r="N481" s="57"/>
      <c r="R481" s="20">
        <f>H481*WTPinput-I481</f>
        <v>3231330.2368358569</v>
      </c>
      <c r="S481" s="11">
        <f>H481*WTPinput-J481</f>
        <v>3265980.5159558193</v>
      </c>
      <c r="T481" s="11"/>
      <c r="U481">
        <f>IF(R481&lt;0,1,0)</f>
        <v>0</v>
      </c>
      <c r="V481">
        <f>IF(R481&gt;0,1,0)</f>
        <v>1</v>
      </c>
      <c r="W481">
        <f>IF(S481&lt;0,1,0)</f>
        <v>0</v>
      </c>
      <c r="X481">
        <f>IF(S481&gt;0,1,0)</f>
        <v>1</v>
      </c>
    </row>
    <row r="482" spans="6:24" x14ac:dyDescent="0.3">
      <c r="F482" s="18">
        <f>I482/$J$1</f>
        <v>46091.734246367319</v>
      </c>
      <c r="G482">
        <v>472</v>
      </c>
      <c r="H482" s="19">
        <v>127.80390590926891</v>
      </c>
      <c r="I482" s="26">
        <v>610715.47876436694</v>
      </c>
      <c r="J482" s="19">
        <v>589383.29868646781</v>
      </c>
      <c r="K482" s="42">
        <f t="shared" si="24"/>
        <v>4778.535322683555</v>
      </c>
      <c r="L482" s="49">
        <f t="shared" si="23"/>
        <v>-610715.47876436694</v>
      </c>
      <c r="M482" s="42">
        <f t="shared" si="25"/>
        <v>0</v>
      </c>
      <c r="N482" s="57"/>
      <c r="R482" s="20">
        <f>H482*WTPinput-I482</f>
        <v>2584382.168967356</v>
      </c>
      <c r="S482" s="11">
        <f>H482*WTPinput-J482</f>
        <v>2605714.3490452552</v>
      </c>
      <c r="T482" s="11"/>
      <c r="U482">
        <f>IF(R482&lt;0,1,0)</f>
        <v>0</v>
      </c>
      <c r="V482">
        <f>IF(R482&gt;0,1,0)</f>
        <v>1</v>
      </c>
      <c r="W482">
        <f>IF(S482&lt;0,1,0)</f>
        <v>0</v>
      </c>
      <c r="X482">
        <f>IF(S482&gt;0,1,0)</f>
        <v>1</v>
      </c>
    </row>
    <row r="483" spans="6:24" x14ac:dyDescent="0.3">
      <c r="F483" s="18">
        <f>I483/$J$1</f>
        <v>38490.124998535721</v>
      </c>
      <c r="G483">
        <v>473</v>
      </c>
      <c r="H483" s="19">
        <v>704.7163701837344</v>
      </c>
      <c r="I483" s="26">
        <v>509994.15623059828</v>
      </c>
      <c r="J483" s="19">
        <v>496543.88250924752</v>
      </c>
      <c r="K483" s="42">
        <f t="shared" si="24"/>
        <v>723.68711414725908</v>
      </c>
      <c r="L483" s="49">
        <f t="shared" si="23"/>
        <v>-509994.15623059828</v>
      </c>
      <c r="M483" s="42">
        <f t="shared" si="25"/>
        <v>0</v>
      </c>
      <c r="N483" s="57"/>
      <c r="R483" s="20">
        <f>H483*WTPinput-I483</f>
        <v>17107915.098362762</v>
      </c>
      <c r="S483" s="11">
        <f>H483*WTPinput-J483</f>
        <v>17121365.372084115</v>
      </c>
      <c r="T483" s="11"/>
      <c r="U483">
        <f>IF(R483&lt;0,1,0)</f>
        <v>0</v>
      </c>
      <c r="V483">
        <f>IF(R483&gt;0,1,0)</f>
        <v>1</v>
      </c>
      <c r="W483">
        <f>IF(S483&lt;0,1,0)</f>
        <v>0</v>
      </c>
      <c r="X483">
        <f>IF(S483&gt;0,1,0)</f>
        <v>1</v>
      </c>
    </row>
    <row r="484" spans="6:24" x14ac:dyDescent="0.3">
      <c r="F484" s="18">
        <f>I484/$J$1</f>
        <v>58864.547792915582</v>
      </c>
      <c r="G484">
        <v>474</v>
      </c>
      <c r="H484" s="19">
        <v>178.89556928567617</v>
      </c>
      <c r="I484" s="26">
        <v>779955.25825613143</v>
      </c>
      <c r="J484" s="19">
        <v>767284.91170464281</v>
      </c>
      <c r="K484" s="42">
        <f t="shared" si="24"/>
        <v>4359.8355251081166</v>
      </c>
      <c r="L484" s="49">
        <f t="shared" si="23"/>
        <v>-779955.25825613143</v>
      </c>
      <c r="M484" s="42">
        <f t="shared" si="25"/>
        <v>0</v>
      </c>
      <c r="N484" s="57"/>
      <c r="R484" s="20">
        <f>H484*WTPinput-I484</f>
        <v>3692433.9738857732</v>
      </c>
      <c r="S484" s="11">
        <f>H484*WTPinput-J484</f>
        <v>3705104.3204372618</v>
      </c>
      <c r="T484" s="11"/>
      <c r="U484">
        <f>IF(R484&lt;0,1,0)</f>
        <v>0</v>
      </c>
      <c r="V484">
        <f>IF(R484&gt;0,1,0)</f>
        <v>1</v>
      </c>
      <c r="W484">
        <f>IF(S484&lt;0,1,0)</f>
        <v>0</v>
      </c>
      <c r="X484">
        <f>IF(S484&gt;0,1,0)</f>
        <v>1</v>
      </c>
    </row>
    <row r="485" spans="6:24" x14ac:dyDescent="0.3">
      <c r="F485" s="18">
        <f>I485/$J$1</f>
        <v>57071.625241685506</v>
      </c>
      <c r="G485">
        <v>475</v>
      </c>
      <c r="H485" s="19">
        <v>282.33899320773344</v>
      </c>
      <c r="I485" s="26">
        <v>756199.034452333</v>
      </c>
      <c r="J485" s="19">
        <v>739350.16514314478</v>
      </c>
      <c r="K485" s="42">
        <f t="shared" si="24"/>
        <v>2678.337221015564</v>
      </c>
      <c r="L485" s="49">
        <f t="shared" si="23"/>
        <v>-756199.034452333</v>
      </c>
      <c r="M485" s="42">
        <f t="shared" si="25"/>
        <v>0</v>
      </c>
      <c r="N485" s="57"/>
      <c r="R485" s="20">
        <f>H485*WTPinput-I485</f>
        <v>6302275.795741003</v>
      </c>
      <c r="S485" s="11">
        <f>H485*WTPinput-J485</f>
        <v>6319124.6650501918</v>
      </c>
      <c r="T485" s="11"/>
      <c r="U485">
        <f>IF(R485&lt;0,1,0)</f>
        <v>0</v>
      </c>
      <c r="V485">
        <f>IF(R485&gt;0,1,0)</f>
        <v>1</v>
      </c>
      <c r="W485">
        <f>IF(S485&lt;0,1,0)</f>
        <v>0</v>
      </c>
      <c r="X485">
        <f>IF(S485&gt;0,1,0)</f>
        <v>1</v>
      </c>
    </row>
    <row r="486" spans="6:24" x14ac:dyDescent="0.3">
      <c r="F486" s="18">
        <f>I486/$J$1</f>
        <v>51757.723726609882</v>
      </c>
      <c r="G486">
        <v>476</v>
      </c>
      <c r="H486" s="19">
        <v>429.1709067867705</v>
      </c>
      <c r="I486" s="26">
        <v>685789.83937758091</v>
      </c>
      <c r="J486" s="19">
        <v>668799.40003547887</v>
      </c>
      <c r="K486" s="42">
        <f t="shared" si="24"/>
        <v>1597.9411198026737</v>
      </c>
      <c r="L486" s="49">
        <f t="shared" si="23"/>
        <v>-685789.83937758091</v>
      </c>
      <c r="M486" s="42">
        <f t="shared" si="25"/>
        <v>0</v>
      </c>
      <c r="N486" s="57"/>
      <c r="R486" s="20">
        <f>H486*WTPinput-I486</f>
        <v>10043482.830291683</v>
      </c>
      <c r="S486" s="11">
        <f>H486*WTPinput-J486</f>
        <v>10060473.269633785</v>
      </c>
      <c r="T486" s="11"/>
      <c r="U486">
        <f>IF(R486&lt;0,1,0)</f>
        <v>0</v>
      </c>
      <c r="V486">
        <f>IF(R486&gt;0,1,0)</f>
        <v>1</v>
      </c>
      <c r="W486">
        <f>IF(S486&lt;0,1,0)</f>
        <v>0</v>
      </c>
      <c r="X486">
        <f>IF(S486&gt;0,1,0)</f>
        <v>1</v>
      </c>
    </row>
    <row r="487" spans="6:24" x14ac:dyDescent="0.3">
      <c r="F487" s="18">
        <f>I487/$J$1</f>
        <v>57475.262424226981</v>
      </c>
      <c r="G487">
        <v>477</v>
      </c>
      <c r="H487" s="19">
        <v>191.97897418278808</v>
      </c>
      <c r="I487" s="26">
        <v>761547.22712100751</v>
      </c>
      <c r="J487" s="19">
        <v>745857.15919991676</v>
      </c>
      <c r="K487" s="42">
        <f t="shared" si="24"/>
        <v>3966.8262129368341</v>
      </c>
      <c r="L487" s="49">
        <f t="shared" si="23"/>
        <v>-761547.22712100751</v>
      </c>
      <c r="M487" s="42">
        <f t="shared" si="25"/>
        <v>0</v>
      </c>
      <c r="N487" s="57"/>
      <c r="R487" s="20">
        <f>H487*WTPinput-I487</f>
        <v>4037927.1274486948</v>
      </c>
      <c r="S487" s="11">
        <f>H487*WTPinput-J487</f>
        <v>4053617.1953697857</v>
      </c>
      <c r="T487" s="11"/>
      <c r="U487">
        <f>IF(R487&lt;0,1,0)</f>
        <v>0</v>
      </c>
      <c r="V487">
        <f>IF(R487&gt;0,1,0)</f>
        <v>1</v>
      </c>
      <c r="W487">
        <f>IF(S487&lt;0,1,0)</f>
        <v>0</v>
      </c>
      <c r="X487">
        <f>IF(S487&gt;0,1,0)</f>
        <v>1</v>
      </c>
    </row>
    <row r="488" spans="6:24" x14ac:dyDescent="0.3">
      <c r="F488" s="18">
        <f>I488/$J$1</f>
        <v>40143.916085272911</v>
      </c>
      <c r="G488">
        <v>478</v>
      </c>
      <c r="H488" s="19">
        <v>182.86516694382226</v>
      </c>
      <c r="I488" s="26">
        <v>531906.8881298661</v>
      </c>
      <c r="J488" s="19">
        <v>521578.47029963951</v>
      </c>
      <c r="K488" s="42">
        <f t="shared" si="24"/>
        <v>2908.738154015261</v>
      </c>
      <c r="L488" s="49">
        <f t="shared" si="23"/>
        <v>-531906.8881298661</v>
      </c>
      <c r="M488" s="42">
        <f t="shared" si="25"/>
        <v>0</v>
      </c>
      <c r="N488" s="57"/>
      <c r="R488" s="20">
        <f>H488*WTPinput-I488</f>
        <v>4039722.2854656898</v>
      </c>
      <c r="S488" s="11">
        <f>H488*WTPinput-J488</f>
        <v>4050050.7032959163</v>
      </c>
      <c r="T488" s="11"/>
      <c r="U488">
        <f>IF(R488&lt;0,1,0)</f>
        <v>0</v>
      </c>
      <c r="V488">
        <f>IF(R488&gt;0,1,0)</f>
        <v>1</v>
      </c>
      <c r="W488">
        <f>IF(S488&lt;0,1,0)</f>
        <v>0</v>
      </c>
      <c r="X488">
        <f>IF(S488&gt;0,1,0)</f>
        <v>1</v>
      </c>
    </row>
    <row r="489" spans="6:24" x14ac:dyDescent="0.3">
      <c r="F489" s="18">
        <f>I489/$J$1</f>
        <v>50476.911601004191</v>
      </c>
      <c r="G489">
        <v>479</v>
      </c>
      <c r="H489" s="19">
        <v>340.40538932608615</v>
      </c>
      <c r="I489" s="26">
        <v>668819.07871330553</v>
      </c>
      <c r="J489" s="19">
        <v>656884.04620801611</v>
      </c>
      <c r="K489" s="42">
        <f t="shared" si="24"/>
        <v>1964.7722970467441</v>
      </c>
      <c r="L489" s="49">
        <f t="shared" si="23"/>
        <v>-668819.07871330553</v>
      </c>
      <c r="M489" s="42">
        <f t="shared" si="25"/>
        <v>0</v>
      </c>
      <c r="N489" s="57"/>
      <c r="R489" s="20">
        <f>H489*WTPinput-I489</f>
        <v>7841315.6544388477</v>
      </c>
      <c r="S489" s="11">
        <f>H489*WTPinput-J489</f>
        <v>7853250.6869441364</v>
      </c>
      <c r="T489" s="11"/>
      <c r="U489">
        <f>IF(R489&lt;0,1,0)</f>
        <v>0</v>
      </c>
      <c r="V489">
        <f>IF(R489&gt;0,1,0)</f>
        <v>1</v>
      </c>
      <c r="W489">
        <f>IF(S489&lt;0,1,0)</f>
        <v>0</v>
      </c>
      <c r="X489">
        <f>IF(S489&gt;0,1,0)</f>
        <v>1</v>
      </c>
    </row>
    <row r="490" spans="6:24" x14ac:dyDescent="0.3">
      <c r="F490" s="18">
        <f>I490/$J$1</f>
        <v>33414.51923349459</v>
      </c>
      <c r="G490">
        <v>480</v>
      </c>
      <c r="H490" s="19">
        <v>301.32090870135289</v>
      </c>
      <c r="I490" s="26">
        <v>442742.37984380336</v>
      </c>
      <c r="J490" s="19">
        <v>429975.11451576313</v>
      </c>
      <c r="K490" s="42">
        <f t="shared" si="24"/>
        <v>1469.3383932497595</v>
      </c>
      <c r="L490" s="49">
        <f t="shared" si="23"/>
        <v>-442742.37984380336</v>
      </c>
      <c r="M490" s="42">
        <f t="shared" si="25"/>
        <v>0</v>
      </c>
      <c r="N490" s="57"/>
      <c r="R490" s="20">
        <f>H490*WTPinput-I490</f>
        <v>7090280.337690019</v>
      </c>
      <c r="S490" s="11">
        <f>H490*WTPinput-J490</f>
        <v>7103047.6030180594</v>
      </c>
      <c r="T490" s="11"/>
      <c r="U490">
        <f>IF(R490&lt;0,1,0)</f>
        <v>0</v>
      </c>
      <c r="V490">
        <f>IF(R490&gt;0,1,0)</f>
        <v>1</v>
      </c>
      <c r="W490">
        <f>IF(S490&lt;0,1,0)</f>
        <v>0</v>
      </c>
      <c r="X490">
        <f>IF(S490&gt;0,1,0)</f>
        <v>1</v>
      </c>
    </row>
    <row r="491" spans="6:24" x14ac:dyDescent="0.3">
      <c r="F491" s="18">
        <f>I491/$J$1</f>
        <v>37273.114888753102</v>
      </c>
      <c r="G491">
        <v>481</v>
      </c>
      <c r="H491" s="19">
        <v>215.95910871457818</v>
      </c>
      <c r="I491" s="26">
        <v>493868.77227597858</v>
      </c>
      <c r="J491" s="19">
        <v>471131.18463546928</v>
      </c>
      <c r="K491" s="42">
        <f t="shared" si="24"/>
        <v>2286.8624306497718</v>
      </c>
      <c r="L491" s="49">
        <f t="shared" si="23"/>
        <v>-493868.77227597858</v>
      </c>
      <c r="M491" s="42">
        <f t="shared" si="25"/>
        <v>0</v>
      </c>
      <c r="N491" s="57"/>
      <c r="R491" s="20">
        <f>H491*WTPinput-I491</f>
        <v>4905108.945588476</v>
      </c>
      <c r="S491" s="11">
        <f>H491*WTPinput-J491</f>
        <v>4927846.533228985</v>
      </c>
      <c r="T491" s="11"/>
      <c r="U491">
        <f>IF(R491&lt;0,1,0)</f>
        <v>0</v>
      </c>
      <c r="V491">
        <f>IF(R491&gt;0,1,0)</f>
        <v>1</v>
      </c>
      <c r="W491">
        <f>IF(S491&lt;0,1,0)</f>
        <v>0</v>
      </c>
      <c r="X491">
        <f>IF(S491&gt;0,1,0)</f>
        <v>1</v>
      </c>
    </row>
    <row r="492" spans="6:24" x14ac:dyDescent="0.3">
      <c r="F492" s="18">
        <f>I492/$J$1</f>
        <v>54873.216366822249</v>
      </c>
      <c r="G492">
        <v>482</v>
      </c>
      <c r="H492" s="19">
        <v>283.45131970152579</v>
      </c>
      <c r="I492" s="26">
        <v>727070.11686039483</v>
      </c>
      <c r="J492" s="19">
        <v>702629.28164436878</v>
      </c>
      <c r="K492" s="42">
        <f t="shared" si="24"/>
        <v>2565.0616748794805</v>
      </c>
      <c r="L492" s="49">
        <f t="shared" si="23"/>
        <v>-727070.11686039483</v>
      </c>
      <c r="M492" s="42">
        <f t="shared" si="25"/>
        <v>0</v>
      </c>
      <c r="N492" s="57"/>
      <c r="R492" s="20">
        <f>H492*WTPinput-I492</f>
        <v>6359212.8756777495</v>
      </c>
      <c r="S492" s="11">
        <f>H492*WTPinput-J492</f>
        <v>6383653.7108937763</v>
      </c>
      <c r="T492" s="11"/>
      <c r="U492">
        <f>IF(R492&lt;0,1,0)</f>
        <v>0</v>
      </c>
      <c r="V492">
        <f>IF(R492&gt;0,1,0)</f>
        <v>1</v>
      </c>
      <c r="W492">
        <f>IF(S492&lt;0,1,0)</f>
        <v>0</v>
      </c>
      <c r="X492">
        <f>IF(S492&gt;0,1,0)</f>
        <v>1</v>
      </c>
    </row>
    <row r="493" spans="6:24" x14ac:dyDescent="0.3">
      <c r="F493" s="18">
        <f>I493/$J$1</f>
        <v>45075.321071667633</v>
      </c>
      <c r="G493">
        <v>483</v>
      </c>
      <c r="H493" s="19">
        <v>208.59167282118324</v>
      </c>
      <c r="I493" s="26">
        <v>597248.00419959612</v>
      </c>
      <c r="J493" s="19">
        <v>586407.11236409319</v>
      </c>
      <c r="K493" s="42">
        <f t="shared" si="24"/>
        <v>2863.2399180747325</v>
      </c>
      <c r="L493" s="49">
        <f t="shared" si="23"/>
        <v>-597248.00419959612</v>
      </c>
      <c r="M493" s="42">
        <f t="shared" si="25"/>
        <v>0</v>
      </c>
      <c r="N493" s="57"/>
      <c r="R493" s="20">
        <f>H493*WTPinput-I493</f>
        <v>4617543.8163299849</v>
      </c>
      <c r="S493" s="11">
        <f>H493*WTPinput-J493</f>
        <v>4628384.7081654882</v>
      </c>
      <c r="T493" s="11"/>
      <c r="U493">
        <f>IF(R493&lt;0,1,0)</f>
        <v>0</v>
      </c>
      <c r="V493">
        <f>IF(R493&gt;0,1,0)</f>
        <v>1</v>
      </c>
      <c r="W493">
        <f>IF(S493&lt;0,1,0)</f>
        <v>0</v>
      </c>
      <c r="X493">
        <f>IF(S493&gt;0,1,0)</f>
        <v>1</v>
      </c>
    </row>
    <row r="494" spans="6:24" x14ac:dyDescent="0.3">
      <c r="F494" s="18">
        <f>I494/$J$1</f>
        <v>83540.461639366797</v>
      </c>
      <c r="G494">
        <v>484</v>
      </c>
      <c r="H494" s="19">
        <v>378.54192480929487</v>
      </c>
      <c r="I494" s="26">
        <v>1106911.1167216101</v>
      </c>
      <c r="J494" s="19">
        <v>1092507.8527446226</v>
      </c>
      <c r="K494" s="42">
        <f t="shared" si="24"/>
        <v>2924.1440489828419</v>
      </c>
      <c r="L494" s="49">
        <f t="shared" si="23"/>
        <v>-1106911.1167216101</v>
      </c>
      <c r="M494" s="42">
        <f t="shared" si="25"/>
        <v>0</v>
      </c>
      <c r="N494" s="57"/>
      <c r="R494" s="20">
        <f>H494*WTPinput-I494</f>
        <v>8356637.003510762</v>
      </c>
      <c r="S494" s="11">
        <f>H494*WTPinput-J494</f>
        <v>8371040.2674877495</v>
      </c>
      <c r="T494" s="11"/>
      <c r="U494">
        <f>IF(R494&lt;0,1,0)</f>
        <v>0</v>
      </c>
      <c r="V494">
        <f>IF(R494&gt;0,1,0)</f>
        <v>1</v>
      </c>
      <c r="W494">
        <f>IF(S494&lt;0,1,0)</f>
        <v>0</v>
      </c>
      <c r="X494">
        <f>IF(S494&gt;0,1,0)</f>
        <v>1</v>
      </c>
    </row>
    <row r="495" spans="6:24" x14ac:dyDescent="0.3">
      <c r="F495" s="18">
        <f>I495/$J$1</f>
        <v>25946.130106176912</v>
      </c>
      <c r="G495">
        <v>485</v>
      </c>
      <c r="H495" s="19">
        <v>190.64098573053889</v>
      </c>
      <c r="I495" s="26">
        <v>343786.2239068441</v>
      </c>
      <c r="J495" s="19">
        <v>329905.56745832594</v>
      </c>
      <c r="K495" s="42">
        <f t="shared" si="24"/>
        <v>1803.3174901475177</v>
      </c>
      <c r="L495" s="49">
        <f t="shared" si="23"/>
        <v>-343786.2239068441</v>
      </c>
      <c r="M495" s="42">
        <f t="shared" si="25"/>
        <v>0</v>
      </c>
      <c r="N495" s="57"/>
      <c r="R495" s="20">
        <f>H495*WTPinput-I495</f>
        <v>4422238.4193566283</v>
      </c>
      <c r="S495" s="11">
        <f>H495*WTPinput-J495</f>
        <v>4436119.0758051462</v>
      </c>
      <c r="T495" s="11"/>
      <c r="U495">
        <f>IF(R495&lt;0,1,0)</f>
        <v>0</v>
      </c>
      <c r="V495">
        <f>IF(R495&gt;0,1,0)</f>
        <v>1</v>
      </c>
      <c r="W495">
        <f>IF(S495&lt;0,1,0)</f>
        <v>0</v>
      </c>
      <c r="X495">
        <f>IF(S495&gt;0,1,0)</f>
        <v>1</v>
      </c>
    </row>
    <row r="496" spans="6:24" x14ac:dyDescent="0.3">
      <c r="F496" s="18">
        <f>I496/$J$1</f>
        <v>21836.662367537603</v>
      </c>
      <c r="G496">
        <v>486</v>
      </c>
      <c r="H496" s="19">
        <v>140.47641128378018</v>
      </c>
      <c r="I496" s="26">
        <v>289335.77636987326</v>
      </c>
      <c r="J496" s="19">
        <v>272665.52584296314</v>
      </c>
      <c r="K496" s="42">
        <f t="shared" si="24"/>
        <v>2059.6751705549927</v>
      </c>
      <c r="L496" s="49">
        <f t="shared" si="23"/>
        <v>-289335.77636987326</v>
      </c>
      <c r="M496" s="42">
        <f t="shared" si="25"/>
        <v>0</v>
      </c>
      <c r="N496" s="57"/>
      <c r="R496" s="20">
        <f>H496*WTPinput-I496</f>
        <v>3222574.5057246312</v>
      </c>
      <c r="S496" s="11">
        <f>H496*WTPinput-J496</f>
        <v>3239244.7562515414</v>
      </c>
      <c r="T496" s="11"/>
      <c r="U496">
        <f>IF(R496&lt;0,1,0)</f>
        <v>0</v>
      </c>
      <c r="V496">
        <f>IF(R496&gt;0,1,0)</f>
        <v>1</v>
      </c>
      <c r="W496">
        <f>IF(S496&lt;0,1,0)</f>
        <v>0</v>
      </c>
      <c r="X496">
        <f>IF(S496&gt;0,1,0)</f>
        <v>1</v>
      </c>
    </row>
    <row r="497" spans="6:24" x14ac:dyDescent="0.3">
      <c r="F497" s="18">
        <f>I497/$J$1</f>
        <v>52152.78943910807</v>
      </c>
      <c r="G497">
        <v>487</v>
      </c>
      <c r="H497" s="19">
        <v>190.77785176476573</v>
      </c>
      <c r="I497" s="26">
        <v>691024.46006818197</v>
      </c>
      <c r="J497" s="19">
        <v>672979.00017491821</v>
      </c>
      <c r="K497" s="42">
        <f t="shared" si="24"/>
        <v>3622.1419503152488</v>
      </c>
      <c r="L497" s="49">
        <f t="shared" si="23"/>
        <v>-691024.46006818197</v>
      </c>
      <c r="M497" s="42">
        <f t="shared" si="25"/>
        <v>0</v>
      </c>
      <c r="N497" s="57"/>
      <c r="R497" s="20">
        <f>H497*WTPinput-I497</f>
        <v>4078421.8340509608</v>
      </c>
      <c r="S497" s="11">
        <f>H497*WTPinput-J497</f>
        <v>4096467.2939442247</v>
      </c>
      <c r="T497" s="11"/>
      <c r="U497">
        <f>IF(R497&lt;0,1,0)</f>
        <v>0</v>
      </c>
      <c r="V497">
        <f>IF(R497&gt;0,1,0)</f>
        <v>1</v>
      </c>
      <c r="W497">
        <f>IF(S497&lt;0,1,0)</f>
        <v>0</v>
      </c>
      <c r="X497">
        <f>IF(S497&gt;0,1,0)</f>
        <v>1</v>
      </c>
    </row>
    <row r="498" spans="6:24" x14ac:dyDescent="0.3">
      <c r="F498" s="18">
        <f>I498/$J$1</f>
        <v>44762.376876370166</v>
      </c>
      <c r="G498">
        <v>488</v>
      </c>
      <c r="H498" s="19">
        <v>325.9938768383945</v>
      </c>
      <c r="I498" s="26">
        <v>593101.49361190468</v>
      </c>
      <c r="J498" s="19">
        <v>582196.26819128054</v>
      </c>
      <c r="K498" s="42">
        <f t="shared" si="24"/>
        <v>1819.3639075801534</v>
      </c>
      <c r="L498" s="49">
        <f t="shared" si="23"/>
        <v>-593101.49361190468</v>
      </c>
      <c r="M498" s="42">
        <f t="shared" si="25"/>
        <v>0</v>
      </c>
      <c r="N498" s="57"/>
      <c r="R498" s="20">
        <f>H498*WTPinput-I498</f>
        <v>7556745.4273479581</v>
      </c>
      <c r="S498" s="11">
        <f>H498*WTPinput-J498</f>
        <v>7567650.6527685821</v>
      </c>
      <c r="T498" s="11"/>
      <c r="U498">
        <f>IF(R498&lt;0,1,0)</f>
        <v>0</v>
      </c>
      <c r="V498">
        <f>IF(R498&gt;0,1,0)</f>
        <v>1</v>
      </c>
      <c r="W498">
        <f>IF(S498&lt;0,1,0)</f>
        <v>0</v>
      </c>
      <c r="X498">
        <f>IF(S498&gt;0,1,0)</f>
        <v>1</v>
      </c>
    </row>
    <row r="499" spans="6:24" x14ac:dyDescent="0.3">
      <c r="F499" s="18">
        <f>I499/$J$1</f>
        <v>32989.664276789721</v>
      </c>
      <c r="G499">
        <v>489</v>
      </c>
      <c r="H499" s="19">
        <v>284.73576629027048</v>
      </c>
      <c r="I499" s="26">
        <v>437113.05166746385</v>
      </c>
      <c r="J499" s="19">
        <v>417788.03203664906</v>
      </c>
      <c r="K499" s="42">
        <f t="shared" si="24"/>
        <v>1535.1533014712811</v>
      </c>
      <c r="L499" s="49">
        <f t="shared" si="23"/>
        <v>-437113.05166746385</v>
      </c>
      <c r="M499" s="42">
        <f t="shared" si="25"/>
        <v>0</v>
      </c>
      <c r="N499" s="57"/>
      <c r="R499" s="20">
        <f>H499*WTPinput-I499</f>
        <v>6681281.1055892976</v>
      </c>
      <c r="S499" s="11">
        <f>H499*WTPinput-J499</f>
        <v>6700606.1252201125</v>
      </c>
      <c r="T499" s="11"/>
      <c r="U499">
        <f>IF(R499&lt;0,1,0)</f>
        <v>0</v>
      </c>
      <c r="V499">
        <f>IF(R499&gt;0,1,0)</f>
        <v>1</v>
      </c>
      <c r="W499">
        <f>IF(S499&lt;0,1,0)</f>
        <v>0</v>
      </c>
      <c r="X499">
        <f>IF(S499&gt;0,1,0)</f>
        <v>1</v>
      </c>
    </row>
    <row r="500" spans="6:24" x14ac:dyDescent="0.3">
      <c r="F500" s="18">
        <f>I500/$J$1</f>
        <v>68401.489329258751</v>
      </c>
      <c r="G500">
        <v>490</v>
      </c>
      <c r="H500" s="19">
        <v>443.35396981470694</v>
      </c>
      <c r="I500" s="26">
        <v>906319.73361267836</v>
      </c>
      <c r="J500" s="19">
        <v>892552.59908824216</v>
      </c>
      <c r="K500" s="42">
        <f t="shared" si="24"/>
        <v>2044.2350702114181</v>
      </c>
      <c r="L500" s="49">
        <f t="shared" si="23"/>
        <v>-906319.73361267836</v>
      </c>
      <c r="M500" s="42">
        <f t="shared" si="25"/>
        <v>0</v>
      </c>
      <c r="N500" s="57"/>
      <c r="R500" s="20">
        <f>H500*WTPinput-I500</f>
        <v>10177529.511754995</v>
      </c>
      <c r="S500" s="11">
        <f>H500*WTPinput-J500</f>
        <v>10191296.646279432</v>
      </c>
      <c r="T500" s="11"/>
      <c r="U500">
        <f>IF(R500&lt;0,1,0)</f>
        <v>0</v>
      </c>
      <c r="V500">
        <f>IF(R500&gt;0,1,0)</f>
        <v>1</v>
      </c>
      <c r="W500">
        <f>IF(S500&lt;0,1,0)</f>
        <v>0</v>
      </c>
      <c r="X500">
        <f>IF(S500&gt;0,1,0)</f>
        <v>1</v>
      </c>
    </row>
    <row r="501" spans="6:24" x14ac:dyDescent="0.3">
      <c r="F501" s="18">
        <f>I501/$J$1</f>
        <v>41861.68068172643</v>
      </c>
      <c r="G501">
        <v>491</v>
      </c>
      <c r="H501" s="19">
        <v>587.7948738250052</v>
      </c>
      <c r="I501" s="26">
        <v>554667.26903287519</v>
      </c>
      <c r="J501" s="19">
        <v>544562.48168087972</v>
      </c>
      <c r="K501" s="42">
        <f t="shared" si="24"/>
        <v>943.64087495939521</v>
      </c>
      <c r="L501" s="49">
        <f t="shared" si="23"/>
        <v>-554667.26903287519</v>
      </c>
      <c r="M501" s="42">
        <f t="shared" si="25"/>
        <v>0</v>
      </c>
      <c r="N501" s="57"/>
      <c r="R501" s="20">
        <f>H501*WTPinput-I501</f>
        <v>14140204.576592255</v>
      </c>
      <c r="S501" s="11">
        <f>H501*WTPinput-J501</f>
        <v>14150309.363944251</v>
      </c>
      <c r="T501" s="11"/>
      <c r="U501">
        <f>IF(R501&lt;0,1,0)</f>
        <v>0</v>
      </c>
      <c r="V501">
        <f>IF(R501&gt;0,1,0)</f>
        <v>1</v>
      </c>
      <c r="W501">
        <f>IF(S501&lt;0,1,0)</f>
        <v>0</v>
      </c>
      <c r="X501">
        <f>IF(S501&gt;0,1,0)</f>
        <v>1</v>
      </c>
    </row>
    <row r="502" spans="6:24" x14ac:dyDescent="0.3">
      <c r="F502" s="18">
        <f>I502/$J$1</f>
        <v>44541.792158084958</v>
      </c>
      <c r="G502">
        <v>492</v>
      </c>
      <c r="H502" s="19">
        <v>290.98003188252733</v>
      </c>
      <c r="I502" s="26">
        <v>590178.74609462568</v>
      </c>
      <c r="J502" s="19">
        <v>575575.49532731285</v>
      </c>
      <c r="K502" s="42">
        <f t="shared" si="24"/>
        <v>2028.2448327343955</v>
      </c>
      <c r="L502" s="49">
        <f t="shared" si="23"/>
        <v>-590178.74609462568</v>
      </c>
      <c r="M502" s="42">
        <f t="shared" si="25"/>
        <v>0</v>
      </c>
      <c r="N502" s="57"/>
      <c r="R502" s="20">
        <f>H502*WTPinput-I502</f>
        <v>6684322.0509685576</v>
      </c>
      <c r="S502" s="11">
        <f>H502*WTPinput-J502</f>
        <v>6698925.3017358705</v>
      </c>
      <c r="T502" s="11"/>
      <c r="U502">
        <f>IF(R502&lt;0,1,0)</f>
        <v>0</v>
      </c>
      <c r="V502">
        <f>IF(R502&gt;0,1,0)</f>
        <v>1</v>
      </c>
      <c r="W502">
        <f>IF(S502&lt;0,1,0)</f>
        <v>0</v>
      </c>
      <c r="X502">
        <f>IF(S502&gt;0,1,0)</f>
        <v>1</v>
      </c>
    </row>
    <row r="503" spans="6:24" x14ac:dyDescent="0.3">
      <c r="F503" s="18">
        <f>I503/$J$1</f>
        <v>72631.00773240329</v>
      </c>
      <c r="G503">
        <v>493</v>
      </c>
      <c r="H503" s="19">
        <v>254.84597149711044</v>
      </c>
      <c r="I503" s="26">
        <v>962360.85245434358</v>
      </c>
      <c r="J503" s="19">
        <v>932156.77700838132</v>
      </c>
      <c r="K503" s="42">
        <f t="shared" si="24"/>
        <v>3776.2451052331244</v>
      </c>
      <c r="L503" s="49">
        <f t="shared" si="23"/>
        <v>-962360.85245434358</v>
      </c>
      <c r="M503" s="42">
        <f t="shared" si="25"/>
        <v>0</v>
      </c>
      <c r="N503" s="57"/>
      <c r="R503" s="20">
        <f>H503*WTPinput-I503</f>
        <v>5408788.4349734168</v>
      </c>
      <c r="S503" s="11">
        <f>H503*WTPinput-J503</f>
        <v>5438992.510419379</v>
      </c>
      <c r="T503" s="11"/>
      <c r="U503">
        <f>IF(R503&lt;0,1,0)</f>
        <v>0</v>
      </c>
      <c r="V503">
        <f>IF(R503&gt;0,1,0)</f>
        <v>1</v>
      </c>
      <c r="W503">
        <f>IF(S503&lt;0,1,0)</f>
        <v>0</v>
      </c>
      <c r="X503">
        <f>IF(S503&gt;0,1,0)</f>
        <v>1</v>
      </c>
    </row>
    <row r="504" spans="6:24" x14ac:dyDescent="0.3">
      <c r="F504" s="18">
        <f>I504/$J$1</f>
        <v>47141.446272718982</v>
      </c>
      <c r="G504">
        <v>494</v>
      </c>
      <c r="H504" s="19">
        <v>196.30556216573859</v>
      </c>
      <c r="I504" s="26">
        <v>624624.16311352653</v>
      </c>
      <c r="J504" s="19">
        <v>612467.14918337611</v>
      </c>
      <c r="K504" s="42">
        <f t="shared" si="24"/>
        <v>3181.897426758409</v>
      </c>
      <c r="L504" s="49">
        <f t="shared" si="23"/>
        <v>-624624.16311352653</v>
      </c>
      <c r="M504" s="42">
        <f t="shared" si="25"/>
        <v>0</v>
      </c>
      <c r="N504" s="57"/>
      <c r="R504" s="20">
        <f>H504*WTPinput-I504</f>
        <v>4283014.8910299391</v>
      </c>
      <c r="S504" s="11">
        <f>H504*WTPinput-J504</f>
        <v>4295171.9049600894</v>
      </c>
      <c r="T504" s="11"/>
      <c r="U504">
        <f>IF(R504&lt;0,1,0)</f>
        <v>0</v>
      </c>
      <c r="V504">
        <f>IF(R504&gt;0,1,0)</f>
        <v>1</v>
      </c>
      <c r="W504">
        <f>IF(S504&lt;0,1,0)</f>
        <v>0</v>
      </c>
      <c r="X504">
        <f>IF(S504&gt;0,1,0)</f>
        <v>1</v>
      </c>
    </row>
    <row r="505" spans="6:24" x14ac:dyDescent="0.3">
      <c r="F505" s="18">
        <f>I505/$J$1</f>
        <v>54898.286425531682</v>
      </c>
      <c r="G505">
        <v>495</v>
      </c>
      <c r="H505" s="19">
        <v>291.02099782190271</v>
      </c>
      <c r="I505" s="26">
        <v>727402.29513829481</v>
      </c>
      <c r="J505" s="19">
        <v>715536.72105587239</v>
      </c>
      <c r="K505" s="42">
        <f t="shared" si="24"/>
        <v>2499.483888043866</v>
      </c>
      <c r="L505" s="49">
        <f t="shared" si="23"/>
        <v>-727402.29513829481</v>
      </c>
      <c r="M505" s="42">
        <f t="shared" si="25"/>
        <v>0</v>
      </c>
      <c r="N505" s="57"/>
      <c r="R505" s="20">
        <f>H505*WTPinput-I505</f>
        <v>6548122.6504092729</v>
      </c>
      <c r="S505" s="11">
        <f>H505*WTPinput-J505</f>
        <v>6559988.2244916949</v>
      </c>
      <c r="T505" s="11"/>
      <c r="U505">
        <f>IF(R505&lt;0,1,0)</f>
        <v>0</v>
      </c>
      <c r="V505">
        <f>IF(R505&gt;0,1,0)</f>
        <v>1</v>
      </c>
      <c r="W505">
        <f>IF(S505&lt;0,1,0)</f>
        <v>0</v>
      </c>
      <c r="X505">
        <f>IF(S505&gt;0,1,0)</f>
        <v>1</v>
      </c>
    </row>
    <row r="506" spans="6:24" x14ac:dyDescent="0.3">
      <c r="F506" s="18">
        <f>I506/$J$1</f>
        <v>46824.904689608113</v>
      </c>
      <c r="G506">
        <v>496</v>
      </c>
      <c r="H506" s="19">
        <v>223.92225661285556</v>
      </c>
      <c r="I506" s="26">
        <v>620429.98713730753</v>
      </c>
      <c r="J506" s="19">
        <v>592029.80971206422</v>
      </c>
      <c r="K506" s="42">
        <f t="shared" si="24"/>
        <v>2770.7383648333962</v>
      </c>
      <c r="L506" s="49">
        <f t="shared" si="23"/>
        <v>-620429.98713730753</v>
      </c>
      <c r="M506" s="42">
        <f t="shared" si="25"/>
        <v>0</v>
      </c>
      <c r="N506" s="57"/>
      <c r="R506" s="20">
        <f>H506*WTPinput-I506</f>
        <v>4977626.4281840818</v>
      </c>
      <c r="S506" s="11">
        <f>H506*WTPinput-J506</f>
        <v>5006026.6056093248</v>
      </c>
      <c r="T506" s="11"/>
      <c r="U506">
        <f>IF(R506&lt;0,1,0)</f>
        <v>0</v>
      </c>
      <c r="V506">
        <f>IF(R506&gt;0,1,0)</f>
        <v>1</v>
      </c>
      <c r="W506">
        <f>IF(S506&lt;0,1,0)</f>
        <v>0</v>
      </c>
      <c r="X506">
        <f>IF(S506&gt;0,1,0)</f>
        <v>1</v>
      </c>
    </row>
    <row r="507" spans="6:24" x14ac:dyDescent="0.3">
      <c r="F507" s="18">
        <f>I507/$J$1</f>
        <v>48285.005686956421</v>
      </c>
      <c r="G507">
        <v>497</v>
      </c>
      <c r="H507" s="19">
        <v>253.53236655262845</v>
      </c>
      <c r="I507" s="26">
        <v>639776.3253521726</v>
      </c>
      <c r="J507" s="19">
        <v>627428.49582550058</v>
      </c>
      <c r="K507" s="42">
        <f t="shared" si="24"/>
        <v>2523.450295721384</v>
      </c>
      <c r="L507" s="49">
        <f t="shared" si="23"/>
        <v>-639776.3253521726</v>
      </c>
      <c r="M507" s="42">
        <f t="shared" si="25"/>
        <v>0</v>
      </c>
      <c r="N507" s="57"/>
      <c r="R507" s="20">
        <f>H507*WTPinput-I507</f>
        <v>5698532.8384635383</v>
      </c>
      <c r="S507" s="11">
        <f>H507*WTPinput-J507</f>
        <v>5710880.6679902105</v>
      </c>
      <c r="T507" s="11"/>
      <c r="U507">
        <f>IF(R507&lt;0,1,0)</f>
        <v>0</v>
      </c>
      <c r="V507">
        <f>IF(R507&gt;0,1,0)</f>
        <v>1</v>
      </c>
      <c r="W507">
        <f>IF(S507&lt;0,1,0)</f>
        <v>0</v>
      </c>
      <c r="X507">
        <f>IF(S507&gt;0,1,0)</f>
        <v>1</v>
      </c>
    </row>
    <row r="508" spans="6:24" x14ac:dyDescent="0.3">
      <c r="F508" s="18">
        <f>I508/$J$1</f>
        <v>38621.32861382905</v>
      </c>
      <c r="G508">
        <v>498</v>
      </c>
      <c r="H508" s="19">
        <v>279.51537819676014</v>
      </c>
      <c r="I508" s="26">
        <v>511732.60413323494</v>
      </c>
      <c r="J508" s="19">
        <v>500221.16806481453</v>
      </c>
      <c r="K508" s="42">
        <f t="shared" si="24"/>
        <v>1830.7851519103517</v>
      </c>
      <c r="L508" s="49">
        <f t="shared" si="23"/>
        <v>-511732.60413323494</v>
      </c>
      <c r="M508" s="42">
        <f t="shared" si="25"/>
        <v>0</v>
      </c>
      <c r="N508" s="57"/>
      <c r="R508" s="20">
        <f>H508*WTPinput-I508</f>
        <v>6476151.8507857686</v>
      </c>
      <c r="S508" s="11">
        <f>H508*WTPinput-J508</f>
        <v>6487663.2868541889</v>
      </c>
      <c r="T508" s="11"/>
      <c r="U508">
        <f>IF(R508&lt;0,1,0)</f>
        <v>0</v>
      </c>
      <c r="V508">
        <f>IF(R508&gt;0,1,0)</f>
        <v>1</v>
      </c>
      <c r="W508">
        <f>IF(S508&lt;0,1,0)</f>
        <v>0</v>
      </c>
      <c r="X508">
        <f>IF(S508&gt;0,1,0)</f>
        <v>1</v>
      </c>
    </row>
    <row r="509" spans="6:24" x14ac:dyDescent="0.3">
      <c r="F509" s="18">
        <f>I509/$J$1</f>
        <v>47585.531894033367</v>
      </c>
      <c r="G509">
        <v>499</v>
      </c>
      <c r="H509" s="19">
        <v>304.5257225747082</v>
      </c>
      <c r="I509" s="26">
        <v>630508.29759594216</v>
      </c>
      <c r="J509" s="19">
        <v>610533.73857486679</v>
      </c>
      <c r="K509" s="42">
        <f t="shared" si="24"/>
        <v>2070.4599015975141</v>
      </c>
      <c r="L509" s="49">
        <f t="shared" si="23"/>
        <v>-630508.29759594216</v>
      </c>
      <c r="M509" s="42">
        <f t="shared" si="25"/>
        <v>0</v>
      </c>
      <c r="N509" s="57"/>
      <c r="R509" s="20">
        <f>H509*WTPinput-I509</f>
        <v>6982634.7667717626</v>
      </c>
      <c r="S509" s="11">
        <f>H509*WTPinput-J509</f>
        <v>7002609.3257928379</v>
      </c>
      <c r="T509" s="11"/>
      <c r="U509">
        <f>IF(R509&lt;0,1,0)</f>
        <v>0</v>
      </c>
      <c r="V509">
        <f>IF(R509&gt;0,1,0)</f>
        <v>1</v>
      </c>
      <c r="W509">
        <f>IF(S509&lt;0,1,0)</f>
        <v>0</v>
      </c>
      <c r="X509">
        <f>IF(S509&gt;0,1,0)</f>
        <v>1</v>
      </c>
    </row>
    <row r="510" spans="6:24" x14ac:dyDescent="0.3">
      <c r="F510" s="18">
        <f>I510/$J$1</f>
        <v>41239.634395657304</v>
      </c>
      <c r="G510">
        <v>500</v>
      </c>
      <c r="H510" s="19">
        <v>311.52043451055943</v>
      </c>
      <c r="I510" s="26">
        <v>546425.15574245923</v>
      </c>
      <c r="J510" s="19">
        <v>537029.8510288141</v>
      </c>
      <c r="K510" s="42">
        <f t="shared" si="24"/>
        <v>1754.0587878319018</v>
      </c>
      <c r="L510" s="49">
        <f t="shared" si="23"/>
        <v>-546425.15574245923</v>
      </c>
      <c r="M510" s="42">
        <f t="shared" si="25"/>
        <v>0</v>
      </c>
      <c r="N510" s="57"/>
      <c r="R510" s="20">
        <f>H510*WTPinput-I510</f>
        <v>7241585.707021527</v>
      </c>
      <c r="S510" s="11">
        <f>H510*WTPinput-J510</f>
        <v>7250981.011735172</v>
      </c>
      <c r="T510" s="11"/>
      <c r="U510">
        <f>IF(R510&lt;0,1,0)</f>
        <v>0</v>
      </c>
      <c r="V510">
        <f>IF(R510&gt;0,1,0)</f>
        <v>1</v>
      </c>
      <c r="W510">
        <f>IF(S510&lt;0,1,0)</f>
        <v>0</v>
      </c>
      <c r="X510">
        <f>IF(S510&gt;0,1,0)</f>
        <v>1</v>
      </c>
    </row>
    <row r="511" spans="6:24" x14ac:dyDescent="0.3">
      <c r="F511" s="18">
        <f>I511/$J$1</f>
        <v>52017.806042489545</v>
      </c>
      <c r="G511">
        <v>501</v>
      </c>
      <c r="H511" s="19">
        <v>236.43885019913432</v>
      </c>
      <c r="I511" s="26">
        <v>689235.93006298644</v>
      </c>
      <c r="J511" s="19">
        <v>668585.26301020326</v>
      </c>
      <c r="K511" s="42">
        <f t="shared" si="24"/>
        <v>2915.0705541094276</v>
      </c>
      <c r="L511" s="49">
        <f t="shared" si="23"/>
        <v>-689235.93006298644</v>
      </c>
      <c r="M511" s="42">
        <f t="shared" si="25"/>
        <v>0</v>
      </c>
      <c r="N511" s="57"/>
      <c r="R511" s="20">
        <f>H511*WTPinput-I511</f>
        <v>5221735.3249153718</v>
      </c>
      <c r="S511" s="11">
        <f>H511*WTPinput-J511</f>
        <v>5242385.9919681549</v>
      </c>
      <c r="T511" s="11"/>
      <c r="U511">
        <f>IF(R511&lt;0,1,0)</f>
        <v>0</v>
      </c>
      <c r="V511">
        <f>IF(R511&gt;0,1,0)</f>
        <v>1</v>
      </c>
      <c r="W511">
        <f>IF(S511&lt;0,1,0)</f>
        <v>0</v>
      </c>
      <c r="X511">
        <f>IF(S511&gt;0,1,0)</f>
        <v>1</v>
      </c>
    </row>
    <row r="512" spans="6:24" x14ac:dyDescent="0.3">
      <c r="F512" s="18">
        <f>I512/$J$1</f>
        <v>59997.010491071705</v>
      </c>
      <c r="G512">
        <v>502</v>
      </c>
      <c r="H512" s="19">
        <v>378.22841612230332</v>
      </c>
      <c r="I512" s="26">
        <v>794960.38900670013</v>
      </c>
      <c r="J512" s="19">
        <v>774971.42828779144</v>
      </c>
      <c r="K512" s="42">
        <f t="shared" si="24"/>
        <v>2101.7997461873492</v>
      </c>
      <c r="L512" s="49">
        <f t="shared" si="23"/>
        <v>-794960.38900670013</v>
      </c>
      <c r="M512" s="42">
        <f t="shared" si="25"/>
        <v>0</v>
      </c>
      <c r="N512" s="57"/>
      <c r="R512" s="20">
        <f>H512*WTPinput-I512</f>
        <v>8660750.0140508823</v>
      </c>
      <c r="S512" s="11">
        <f>H512*WTPinput-J512</f>
        <v>8680738.9747697916</v>
      </c>
      <c r="T512" s="11"/>
      <c r="U512">
        <f>IF(R512&lt;0,1,0)</f>
        <v>0</v>
      </c>
      <c r="V512">
        <f>IF(R512&gt;0,1,0)</f>
        <v>1</v>
      </c>
      <c r="W512">
        <f>IF(S512&lt;0,1,0)</f>
        <v>0</v>
      </c>
      <c r="X512">
        <f>IF(S512&gt;0,1,0)</f>
        <v>1</v>
      </c>
    </row>
    <row r="513" spans="6:24" x14ac:dyDescent="0.3">
      <c r="F513" s="18">
        <f>I513/$J$1</f>
        <v>35316.211797908887</v>
      </c>
      <c r="G513">
        <v>503</v>
      </c>
      <c r="H513" s="19">
        <v>190.8777958599585</v>
      </c>
      <c r="I513" s="26">
        <v>467939.80632229272</v>
      </c>
      <c r="J513" s="19">
        <v>452516.02583269688</v>
      </c>
      <c r="K513" s="42">
        <f t="shared" si="24"/>
        <v>2451.5151393806254</v>
      </c>
      <c r="L513" s="49">
        <f t="shared" si="23"/>
        <v>-467939.80632229272</v>
      </c>
      <c r="M513" s="42">
        <f t="shared" si="25"/>
        <v>0</v>
      </c>
      <c r="N513" s="57"/>
      <c r="R513" s="20">
        <f>H513*WTPinput-I513</f>
        <v>4304005.0901766699</v>
      </c>
      <c r="S513" s="11">
        <f>H513*WTPinput-J513</f>
        <v>4319428.8706662655</v>
      </c>
      <c r="T513" s="11"/>
      <c r="U513">
        <f>IF(R513&lt;0,1,0)</f>
        <v>0</v>
      </c>
      <c r="V513">
        <f>IF(R513&gt;0,1,0)</f>
        <v>1</v>
      </c>
      <c r="W513">
        <f>IF(S513&lt;0,1,0)</f>
        <v>0</v>
      </c>
      <c r="X513">
        <f>IF(S513&gt;0,1,0)</f>
        <v>1</v>
      </c>
    </row>
    <row r="514" spans="6:24" x14ac:dyDescent="0.3">
      <c r="F514" s="18">
        <f>I514/$J$1</f>
        <v>64077.518183671185</v>
      </c>
      <c r="G514">
        <v>504</v>
      </c>
      <c r="H514" s="19">
        <v>472.98689348192784</v>
      </c>
      <c r="I514" s="26">
        <v>849027.11593364319</v>
      </c>
      <c r="J514" s="19">
        <v>837419.03446817491</v>
      </c>
      <c r="K514" s="42">
        <f t="shared" si="24"/>
        <v>1795.0330709662323</v>
      </c>
      <c r="L514" s="49">
        <f t="shared" si="23"/>
        <v>-849027.11593364319</v>
      </c>
      <c r="M514" s="42">
        <f t="shared" si="25"/>
        <v>0</v>
      </c>
      <c r="N514" s="57"/>
      <c r="R514" s="20">
        <f>H514*WTPinput-I514</f>
        <v>10975645.221114552</v>
      </c>
      <c r="S514" s="11">
        <f>H514*WTPinput-J514</f>
        <v>10987253.302580021</v>
      </c>
      <c r="T514" s="11"/>
      <c r="U514">
        <f>IF(R514&lt;0,1,0)</f>
        <v>0</v>
      </c>
      <c r="V514">
        <f>IF(R514&gt;0,1,0)</f>
        <v>1</v>
      </c>
      <c r="W514">
        <f>IF(S514&lt;0,1,0)</f>
        <v>0</v>
      </c>
      <c r="X514">
        <f>IF(S514&gt;0,1,0)</f>
        <v>1</v>
      </c>
    </row>
    <row r="515" spans="6:24" x14ac:dyDescent="0.3">
      <c r="F515" s="18">
        <f>I515/$J$1</f>
        <v>43042.416437340777</v>
      </c>
      <c r="G515">
        <v>505</v>
      </c>
      <c r="H515" s="19">
        <v>345.54332790611079</v>
      </c>
      <c r="I515" s="26">
        <v>570312.0177947653</v>
      </c>
      <c r="J515" s="19">
        <v>556680.44782875443</v>
      </c>
      <c r="K515" s="42">
        <f t="shared" si="24"/>
        <v>1650.4790332682317</v>
      </c>
      <c r="L515" s="49">
        <f t="shared" si="23"/>
        <v>-570312.0177947653</v>
      </c>
      <c r="M515" s="42">
        <f t="shared" si="25"/>
        <v>0</v>
      </c>
      <c r="N515" s="57"/>
      <c r="R515" s="20">
        <f>H515*WTPinput-I515</f>
        <v>8068271.1798580047</v>
      </c>
      <c r="S515" s="11">
        <f>H515*WTPinput-J515</f>
        <v>8081902.7498240154</v>
      </c>
      <c r="T515" s="11"/>
      <c r="U515">
        <f>IF(R515&lt;0,1,0)</f>
        <v>0</v>
      </c>
      <c r="V515">
        <f>IF(R515&gt;0,1,0)</f>
        <v>1</v>
      </c>
      <c r="W515">
        <f>IF(S515&lt;0,1,0)</f>
        <v>0</v>
      </c>
      <c r="X515">
        <f>IF(S515&gt;0,1,0)</f>
        <v>1</v>
      </c>
    </row>
    <row r="516" spans="6:24" x14ac:dyDescent="0.3">
      <c r="F516" s="18">
        <f>I516/$J$1</f>
        <v>37995.226592100764</v>
      </c>
      <c r="G516">
        <v>506</v>
      </c>
      <c r="H516" s="19">
        <v>559.56441330370217</v>
      </c>
      <c r="I516" s="26">
        <v>503436.75234533515</v>
      </c>
      <c r="J516" s="19">
        <v>490933.57672653149</v>
      </c>
      <c r="K516" s="42">
        <f t="shared" si="24"/>
        <v>899.69401265712031</v>
      </c>
      <c r="L516" s="49">
        <f t="shared" si="23"/>
        <v>-503436.75234533515</v>
      </c>
      <c r="M516" s="42">
        <f t="shared" si="25"/>
        <v>0</v>
      </c>
      <c r="N516" s="57"/>
      <c r="R516" s="20">
        <f>H516*WTPinput-I516</f>
        <v>13485673.58024722</v>
      </c>
      <c r="S516" s="11">
        <f>H516*WTPinput-J516</f>
        <v>13498176.755866023</v>
      </c>
      <c r="T516" s="11"/>
      <c r="U516">
        <f>IF(R516&lt;0,1,0)</f>
        <v>0</v>
      </c>
      <c r="V516">
        <f>IF(R516&gt;0,1,0)</f>
        <v>1</v>
      </c>
      <c r="W516">
        <f>IF(S516&lt;0,1,0)</f>
        <v>0</v>
      </c>
      <c r="X516">
        <f>IF(S516&gt;0,1,0)</f>
        <v>1</v>
      </c>
    </row>
    <row r="517" spans="6:24" x14ac:dyDescent="0.3">
      <c r="F517" s="18">
        <f>I517/$J$1</f>
        <v>55175.539197584956</v>
      </c>
      <c r="G517">
        <v>507</v>
      </c>
      <c r="H517" s="19">
        <v>218.78758022620423</v>
      </c>
      <c r="I517" s="26">
        <v>731075.89436800068</v>
      </c>
      <c r="J517" s="19">
        <v>717249.68038110156</v>
      </c>
      <c r="K517" s="42">
        <f t="shared" si="24"/>
        <v>3341.4871795379891</v>
      </c>
      <c r="L517" s="49">
        <f t="shared" si="23"/>
        <v>-731075.89436800068</v>
      </c>
      <c r="M517" s="42">
        <f t="shared" si="25"/>
        <v>0</v>
      </c>
      <c r="N517" s="57"/>
      <c r="R517" s="20">
        <f>H517*WTPinput-I517</f>
        <v>4738613.6112871049</v>
      </c>
      <c r="S517" s="11">
        <f>H517*WTPinput-J517</f>
        <v>4752439.8252740037</v>
      </c>
      <c r="T517" s="11"/>
      <c r="U517">
        <f>IF(R517&lt;0,1,0)</f>
        <v>0</v>
      </c>
      <c r="V517">
        <f>IF(R517&gt;0,1,0)</f>
        <v>1</v>
      </c>
      <c r="W517">
        <f>IF(S517&lt;0,1,0)</f>
        <v>0</v>
      </c>
      <c r="X517">
        <f>IF(S517&gt;0,1,0)</f>
        <v>1</v>
      </c>
    </row>
    <row r="518" spans="6:24" x14ac:dyDescent="0.3">
      <c r="F518" s="18">
        <f>I518/$J$1</f>
        <v>44547.551255670682</v>
      </c>
      <c r="G518">
        <v>508</v>
      </c>
      <c r="H518" s="19">
        <v>304.88937909188098</v>
      </c>
      <c r="I518" s="26">
        <v>590255.05413763656</v>
      </c>
      <c r="J518" s="19">
        <v>568935.13371501246</v>
      </c>
      <c r="K518" s="42">
        <f t="shared" si="24"/>
        <v>1935.9646305021279</v>
      </c>
      <c r="L518" s="49">
        <f t="shared" si="23"/>
        <v>-590255.05413763656</v>
      </c>
      <c r="M518" s="42">
        <f t="shared" si="25"/>
        <v>0</v>
      </c>
      <c r="N518" s="57"/>
      <c r="R518" s="20">
        <f>H518*WTPinput-I518</f>
        <v>7031979.4231593879</v>
      </c>
      <c r="S518" s="11">
        <f>H518*WTPinput-J518</f>
        <v>7053299.3435820127</v>
      </c>
      <c r="T518" s="11"/>
      <c r="U518">
        <f>IF(R518&lt;0,1,0)</f>
        <v>0</v>
      </c>
      <c r="V518">
        <f>IF(R518&gt;0,1,0)</f>
        <v>1</v>
      </c>
      <c r="W518">
        <f>IF(S518&lt;0,1,0)</f>
        <v>0</v>
      </c>
      <c r="X518">
        <f>IF(S518&gt;0,1,0)</f>
        <v>1</v>
      </c>
    </row>
    <row r="519" spans="6:24" x14ac:dyDescent="0.3">
      <c r="F519" s="18">
        <f>I519/$J$1</f>
        <v>42733.937376562681</v>
      </c>
      <c r="G519">
        <v>509</v>
      </c>
      <c r="H519" s="19">
        <v>315.37358155840047</v>
      </c>
      <c r="I519" s="26">
        <v>566224.67023945553</v>
      </c>
      <c r="J519" s="19">
        <v>554081.4257918169</v>
      </c>
      <c r="K519" s="42">
        <f t="shared" si="24"/>
        <v>1795.4093283320967</v>
      </c>
      <c r="L519" s="49">
        <f t="shared" si="23"/>
        <v>-566224.67023945553</v>
      </c>
      <c r="M519" s="42">
        <f t="shared" si="25"/>
        <v>0</v>
      </c>
      <c r="N519" s="57"/>
      <c r="R519" s="20">
        <f>H519*WTPinput-I519</f>
        <v>7318114.8687205557</v>
      </c>
      <c r="S519" s="11">
        <f>H519*WTPinput-J519</f>
        <v>7330258.1131681949</v>
      </c>
      <c r="T519" s="11"/>
      <c r="U519">
        <f>IF(R519&lt;0,1,0)</f>
        <v>0</v>
      </c>
      <c r="V519">
        <f>IF(R519&gt;0,1,0)</f>
        <v>1</v>
      </c>
      <c r="W519">
        <f>IF(S519&lt;0,1,0)</f>
        <v>0</v>
      </c>
      <c r="X519">
        <f>IF(S519&gt;0,1,0)</f>
        <v>1</v>
      </c>
    </row>
    <row r="520" spans="6:24" x14ac:dyDescent="0.3">
      <c r="F520" s="18">
        <f>I520/$J$1</f>
        <v>53912.307872130994</v>
      </c>
      <c r="G520">
        <v>510</v>
      </c>
      <c r="H520" s="19">
        <v>449.48985828052537</v>
      </c>
      <c r="I520" s="26">
        <v>714338.07930573565</v>
      </c>
      <c r="J520" s="19">
        <v>699773.10524094291</v>
      </c>
      <c r="K520" s="42">
        <f t="shared" si="24"/>
        <v>1589.2195700217985</v>
      </c>
      <c r="L520" s="49">
        <f t="shared" si="23"/>
        <v>-714338.07930573565</v>
      </c>
      <c r="M520" s="42">
        <f t="shared" si="25"/>
        <v>0</v>
      </c>
      <c r="N520" s="57"/>
      <c r="R520" s="20">
        <f>H520*WTPinput-I520</f>
        <v>10522908.377707398</v>
      </c>
      <c r="S520" s="11">
        <f>H520*WTPinput-J520</f>
        <v>10537473.351772191</v>
      </c>
      <c r="T520" s="11"/>
      <c r="U520">
        <f>IF(R520&lt;0,1,0)</f>
        <v>0</v>
      </c>
      <c r="V520">
        <f>IF(R520&gt;0,1,0)</f>
        <v>1</v>
      </c>
      <c r="W520">
        <f>IF(S520&lt;0,1,0)</f>
        <v>0</v>
      </c>
      <c r="X520">
        <f>IF(S520&gt;0,1,0)</f>
        <v>1</v>
      </c>
    </row>
    <row r="521" spans="6:24" x14ac:dyDescent="0.3">
      <c r="F521" s="18">
        <f>I521/$J$1</f>
        <v>52440.43427591776</v>
      </c>
      <c r="G521">
        <v>511</v>
      </c>
      <c r="H521" s="19">
        <v>450.89993742272418</v>
      </c>
      <c r="I521" s="26">
        <v>694835.75415591034</v>
      </c>
      <c r="J521" s="19">
        <v>676214.39085392456</v>
      </c>
      <c r="K521" s="42">
        <f t="shared" si="24"/>
        <v>1540.9976726266284</v>
      </c>
      <c r="L521" s="49">
        <f t="shared" si="23"/>
        <v>-694835.75415591034</v>
      </c>
      <c r="M521" s="42">
        <f t="shared" si="25"/>
        <v>0</v>
      </c>
      <c r="N521" s="57"/>
      <c r="R521" s="20">
        <f>H521*WTPinput-I521</f>
        <v>10577662.681412194</v>
      </c>
      <c r="S521" s="11">
        <f>H521*WTPinput-J521</f>
        <v>10596284.044714179</v>
      </c>
      <c r="T521" s="11"/>
      <c r="U521">
        <f>IF(R521&lt;0,1,0)</f>
        <v>0</v>
      </c>
      <c r="V521">
        <f>IF(R521&gt;0,1,0)</f>
        <v>1</v>
      </c>
      <c r="W521">
        <f>IF(S521&lt;0,1,0)</f>
        <v>0</v>
      </c>
      <c r="X521">
        <f>IF(S521&gt;0,1,0)</f>
        <v>1</v>
      </c>
    </row>
    <row r="522" spans="6:24" x14ac:dyDescent="0.3">
      <c r="F522" s="18">
        <f>I522/$J$1</f>
        <v>52419.080161873033</v>
      </c>
      <c r="G522">
        <v>512</v>
      </c>
      <c r="H522" s="19">
        <v>374.2444196285287</v>
      </c>
      <c r="I522" s="26">
        <v>694552.81214481767</v>
      </c>
      <c r="J522" s="19">
        <v>679751.49602960201</v>
      </c>
      <c r="K522" s="42">
        <f t="shared" si="24"/>
        <v>1855.8802101424087</v>
      </c>
      <c r="L522" s="49">
        <f t="shared" si="23"/>
        <v>-694552.81214481767</v>
      </c>
      <c r="M522" s="42">
        <f t="shared" si="25"/>
        <v>0</v>
      </c>
      <c r="N522" s="57"/>
      <c r="R522" s="20">
        <f>H522*WTPinput-I522</f>
        <v>8661557.6785684004</v>
      </c>
      <c r="S522" s="11">
        <f>H522*WTPinput-J522</f>
        <v>8676358.9946836159</v>
      </c>
      <c r="T522" s="11"/>
      <c r="U522">
        <f>IF(R522&lt;0,1,0)</f>
        <v>0</v>
      </c>
      <c r="V522">
        <f>IF(R522&gt;0,1,0)</f>
        <v>1</v>
      </c>
      <c r="W522">
        <f>IF(S522&lt;0,1,0)</f>
        <v>0</v>
      </c>
      <c r="X522">
        <f>IF(S522&gt;0,1,0)</f>
        <v>1</v>
      </c>
    </row>
    <row r="523" spans="6:24" x14ac:dyDescent="0.3">
      <c r="F523" s="18">
        <f>I523/$J$1</f>
        <v>42980.432042812456</v>
      </c>
      <c r="G523">
        <v>513</v>
      </c>
      <c r="H523" s="19">
        <v>250.60726684294968</v>
      </c>
      <c r="I523" s="26">
        <v>569490.72456726502</v>
      </c>
      <c r="J523" s="19">
        <v>553097.84198631404</v>
      </c>
      <c r="K523" s="42">
        <f t="shared" si="24"/>
        <v>2272.4429811692289</v>
      </c>
      <c r="L523" s="49">
        <f t="shared" ref="L523:L586" si="26">H523*wtp-I523</f>
        <v>-569490.72456726502</v>
      </c>
      <c r="M523" s="42">
        <f t="shared" si="25"/>
        <v>0</v>
      </c>
      <c r="N523" s="57"/>
      <c r="R523" s="20">
        <f>H523*WTPinput-I523</f>
        <v>5695690.946506477</v>
      </c>
      <c r="S523" s="11">
        <f>H523*WTPinput-J523</f>
        <v>5712083.8290874278</v>
      </c>
      <c r="T523" s="11"/>
      <c r="U523">
        <f>IF(R523&lt;0,1,0)</f>
        <v>0</v>
      </c>
      <c r="V523">
        <f>IF(R523&gt;0,1,0)</f>
        <v>1</v>
      </c>
      <c r="W523">
        <f>IF(S523&lt;0,1,0)</f>
        <v>0</v>
      </c>
      <c r="X523">
        <f>IF(S523&gt;0,1,0)</f>
        <v>1</v>
      </c>
    </row>
    <row r="524" spans="6:24" x14ac:dyDescent="0.3">
      <c r="F524" s="18">
        <f>I524/$J$1</f>
        <v>44639.908000400188</v>
      </c>
      <c r="G524">
        <v>514</v>
      </c>
      <c r="H524" s="19">
        <v>258.83075775512043</v>
      </c>
      <c r="I524" s="26">
        <v>591478.78100530244</v>
      </c>
      <c r="J524" s="19">
        <v>579126.64733227447</v>
      </c>
      <c r="K524" s="42">
        <f t="shared" ref="K524:K587" si="27">I524/H524</f>
        <v>2285.1951063903311</v>
      </c>
      <c r="L524" s="49">
        <f t="shared" si="26"/>
        <v>-591478.78100530244</v>
      </c>
      <c r="M524" s="42">
        <f t="shared" ref="M524:M587" si="28">IF(L524&gt;0,L524,0)</f>
        <v>0</v>
      </c>
      <c r="N524" s="57"/>
      <c r="R524" s="20">
        <f>H524*WTPinput-I524</f>
        <v>5879290.1628727084</v>
      </c>
      <c r="S524" s="11">
        <f>H524*WTPinput-J524</f>
        <v>5891642.2965457365</v>
      </c>
      <c r="T524" s="11"/>
      <c r="U524">
        <f>IF(R524&lt;0,1,0)</f>
        <v>0</v>
      </c>
      <c r="V524">
        <f>IF(R524&gt;0,1,0)</f>
        <v>1</v>
      </c>
      <c r="W524">
        <f>IF(S524&lt;0,1,0)</f>
        <v>0</v>
      </c>
      <c r="X524">
        <f>IF(S524&gt;0,1,0)</f>
        <v>1</v>
      </c>
    </row>
    <row r="525" spans="6:24" x14ac:dyDescent="0.3">
      <c r="F525" s="18">
        <f>I525/$J$1</f>
        <v>46986.080689096561</v>
      </c>
      <c r="G525">
        <v>515</v>
      </c>
      <c r="H525" s="19">
        <v>261.19272120191454</v>
      </c>
      <c r="I525" s="26">
        <v>622565.56913052942</v>
      </c>
      <c r="J525" s="19">
        <v>608267.29520937835</v>
      </c>
      <c r="K525" s="42">
        <f t="shared" si="27"/>
        <v>2383.5486925734667</v>
      </c>
      <c r="L525" s="49">
        <f t="shared" si="26"/>
        <v>-622565.56913052942</v>
      </c>
      <c r="M525" s="42">
        <f t="shared" si="28"/>
        <v>0</v>
      </c>
      <c r="N525" s="57"/>
      <c r="R525" s="20">
        <f>H525*WTPinput-I525</f>
        <v>5907252.4609173341</v>
      </c>
      <c r="S525" s="11">
        <f>H525*WTPinput-J525</f>
        <v>5921550.7348384857</v>
      </c>
      <c r="T525" s="11"/>
      <c r="U525">
        <f>IF(R525&lt;0,1,0)</f>
        <v>0</v>
      </c>
      <c r="V525">
        <f>IF(R525&gt;0,1,0)</f>
        <v>1</v>
      </c>
      <c r="W525">
        <f>IF(S525&lt;0,1,0)</f>
        <v>0</v>
      </c>
      <c r="X525">
        <f>IF(S525&gt;0,1,0)</f>
        <v>1</v>
      </c>
    </row>
    <row r="526" spans="6:24" x14ac:dyDescent="0.3">
      <c r="F526" s="18">
        <f>I526/$J$1</f>
        <v>31232.085995576548</v>
      </c>
      <c r="G526">
        <v>516</v>
      </c>
      <c r="H526" s="19">
        <v>214.04849008977544</v>
      </c>
      <c r="I526" s="26">
        <v>413825.13944138924</v>
      </c>
      <c r="J526" s="19">
        <v>402003.52253146953</v>
      </c>
      <c r="K526" s="42">
        <f t="shared" si="27"/>
        <v>1933.3242634312637</v>
      </c>
      <c r="L526" s="49">
        <f t="shared" si="26"/>
        <v>-413825.13944138924</v>
      </c>
      <c r="M526" s="42">
        <f t="shared" si="28"/>
        <v>0</v>
      </c>
      <c r="N526" s="57"/>
      <c r="R526" s="20">
        <f>H526*WTPinput-I526</f>
        <v>4937387.1128029963</v>
      </c>
      <c r="S526" s="11">
        <f>H526*WTPinput-J526</f>
        <v>4949208.7297129165</v>
      </c>
      <c r="T526" s="11"/>
      <c r="U526">
        <f>IF(R526&lt;0,1,0)</f>
        <v>0</v>
      </c>
      <c r="V526">
        <f>IF(R526&gt;0,1,0)</f>
        <v>1</v>
      </c>
      <c r="W526">
        <f>IF(S526&lt;0,1,0)</f>
        <v>0</v>
      </c>
      <c r="X526">
        <f>IF(S526&gt;0,1,0)</f>
        <v>1</v>
      </c>
    </row>
    <row r="527" spans="6:24" x14ac:dyDescent="0.3">
      <c r="F527" s="18">
        <f>I527/$J$1</f>
        <v>45207.909553500016</v>
      </c>
      <c r="G527">
        <v>517</v>
      </c>
      <c r="H527" s="19">
        <v>212.04213136008548</v>
      </c>
      <c r="I527" s="26">
        <v>599004.8015838752</v>
      </c>
      <c r="J527" s="19">
        <v>577367.56826566264</v>
      </c>
      <c r="K527" s="42">
        <f t="shared" si="27"/>
        <v>2824.932940174318</v>
      </c>
      <c r="L527" s="49">
        <f t="shared" si="26"/>
        <v>-599004.8015838752</v>
      </c>
      <c r="M527" s="42">
        <f t="shared" si="28"/>
        <v>0</v>
      </c>
      <c r="N527" s="57"/>
      <c r="R527" s="20">
        <f>H527*WTPinput-I527</f>
        <v>4702048.4824182624</v>
      </c>
      <c r="S527" s="11">
        <f>H527*WTPinput-J527</f>
        <v>4723685.7157364748</v>
      </c>
      <c r="T527" s="11"/>
      <c r="U527">
        <f>IF(R527&lt;0,1,0)</f>
        <v>0</v>
      </c>
      <c r="V527">
        <f>IF(R527&gt;0,1,0)</f>
        <v>1</v>
      </c>
      <c r="W527">
        <f>IF(S527&lt;0,1,0)</f>
        <v>0</v>
      </c>
      <c r="X527">
        <f>IF(S527&gt;0,1,0)</f>
        <v>1</v>
      </c>
    </row>
    <row r="528" spans="6:24" x14ac:dyDescent="0.3">
      <c r="F528" s="18">
        <f>I528/$J$1</f>
        <v>40756.076524517601</v>
      </c>
      <c r="G528">
        <v>518</v>
      </c>
      <c r="H528" s="19">
        <v>132.5173063157763</v>
      </c>
      <c r="I528" s="26">
        <v>540018.01394985826</v>
      </c>
      <c r="J528" s="19">
        <v>526899.57538334001</v>
      </c>
      <c r="K528" s="42">
        <f t="shared" si="27"/>
        <v>4075.0753917608772</v>
      </c>
      <c r="L528" s="49">
        <f t="shared" si="26"/>
        <v>-540018.01394985826</v>
      </c>
      <c r="M528" s="42">
        <f t="shared" si="28"/>
        <v>0</v>
      </c>
      <c r="N528" s="57"/>
      <c r="R528" s="20">
        <f>H528*WTPinput-I528</f>
        <v>2772914.6439445494</v>
      </c>
      <c r="S528" s="11">
        <f>H528*WTPinput-J528</f>
        <v>2786033.0825110674</v>
      </c>
      <c r="T528" s="11"/>
      <c r="U528">
        <f>IF(R528&lt;0,1,0)</f>
        <v>0</v>
      </c>
      <c r="V528">
        <f>IF(R528&gt;0,1,0)</f>
        <v>1</v>
      </c>
      <c r="W528">
        <f>IF(S528&lt;0,1,0)</f>
        <v>0</v>
      </c>
      <c r="X528">
        <f>IF(S528&gt;0,1,0)</f>
        <v>1</v>
      </c>
    </row>
    <row r="529" spans="6:24" x14ac:dyDescent="0.3">
      <c r="F529" s="18">
        <f>I529/$J$1</f>
        <v>34277.685348185471</v>
      </c>
      <c r="G529">
        <v>519</v>
      </c>
      <c r="H529" s="19">
        <v>349.70986794343116</v>
      </c>
      <c r="I529" s="26">
        <v>454179.33086345752</v>
      </c>
      <c r="J529" s="19">
        <v>432250.77509231266</v>
      </c>
      <c r="K529" s="42">
        <f t="shared" si="27"/>
        <v>1298.7318131295206</v>
      </c>
      <c r="L529" s="49">
        <f t="shared" si="26"/>
        <v>-454179.33086345752</v>
      </c>
      <c r="M529" s="42">
        <f t="shared" si="28"/>
        <v>0</v>
      </c>
      <c r="N529" s="57"/>
      <c r="R529" s="20">
        <f>H529*WTPinput-I529</f>
        <v>8288567.3677223213</v>
      </c>
      <c r="S529" s="11">
        <f>H529*WTPinput-J529</f>
        <v>8310495.9234934654</v>
      </c>
      <c r="T529" s="11"/>
      <c r="U529">
        <f>IF(R529&lt;0,1,0)</f>
        <v>0</v>
      </c>
      <c r="V529">
        <f>IF(R529&gt;0,1,0)</f>
        <v>1</v>
      </c>
      <c r="W529">
        <f>IF(S529&lt;0,1,0)</f>
        <v>0</v>
      </c>
      <c r="X529">
        <f>IF(S529&gt;0,1,0)</f>
        <v>1</v>
      </c>
    </row>
    <row r="530" spans="6:24" x14ac:dyDescent="0.3">
      <c r="F530" s="18">
        <f>I530/$J$1</f>
        <v>49203.823666400502</v>
      </c>
      <c r="G530">
        <v>520</v>
      </c>
      <c r="H530" s="19">
        <v>233.34542748340391</v>
      </c>
      <c r="I530" s="26">
        <v>651950.66357980669</v>
      </c>
      <c r="J530" s="19">
        <v>631909.50634075166</v>
      </c>
      <c r="K530" s="42">
        <f t="shared" si="27"/>
        <v>2793.929457332842</v>
      </c>
      <c r="L530" s="49">
        <f t="shared" si="26"/>
        <v>-651950.66357980669</v>
      </c>
      <c r="M530" s="42">
        <f t="shared" si="28"/>
        <v>0</v>
      </c>
      <c r="N530" s="57"/>
      <c r="R530" s="20">
        <f>H530*WTPinput-I530</f>
        <v>5181685.023505291</v>
      </c>
      <c r="S530" s="11">
        <f>H530*WTPinput-J530</f>
        <v>5201726.1807443462</v>
      </c>
      <c r="T530" s="11"/>
      <c r="U530">
        <f>IF(R530&lt;0,1,0)</f>
        <v>0</v>
      </c>
      <c r="V530">
        <f>IF(R530&gt;0,1,0)</f>
        <v>1</v>
      </c>
      <c r="W530">
        <f>IF(S530&lt;0,1,0)</f>
        <v>0</v>
      </c>
      <c r="X530">
        <f>IF(S530&gt;0,1,0)</f>
        <v>1</v>
      </c>
    </row>
    <row r="531" spans="6:24" x14ac:dyDescent="0.3">
      <c r="F531" s="18">
        <f>I531/$J$1</f>
        <v>50104.403311125032</v>
      </c>
      <c r="G531">
        <v>521</v>
      </c>
      <c r="H531" s="19">
        <v>330.54751628034865</v>
      </c>
      <c r="I531" s="26">
        <v>663883.34387240664</v>
      </c>
      <c r="J531" s="19">
        <v>649595.42450672179</v>
      </c>
      <c r="K531" s="42">
        <f t="shared" si="27"/>
        <v>2008.4354326515177</v>
      </c>
      <c r="L531" s="49">
        <f t="shared" si="26"/>
        <v>-663883.34387240664</v>
      </c>
      <c r="M531" s="42">
        <f t="shared" si="28"/>
        <v>0</v>
      </c>
      <c r="N531" s="57"/>
      <c r="R531" s="20">
        <f>H531*WTPinput-I531</f>
        <v>7599804.5631363094</v>
      </c>
      <c r="S531" s="11">
        <f>H531*WTPinput-J531</f>
        <v>7614092.4825019939</v>
      </c>
      <c r="T531" s="11"/>
      <c r="U531">
        <f>IF(R531&lt;0,1,0)</f>
        <v>0</v>
      </c>
      <c r="V531">
        <f>IF(R531&gt;0,1,0)</f>
        <v>1</v>
      </c>
      <c r="W531">
        <f>IF(S531&lt;0,1,0)</f>
        <v>0</v>
      </c>
      <c r="X531">
        <f>IF(S531&gt;0,1,0)</f>
        <v>1</v>
      </c>
    </row>
    <row r="532" spans="6:24" x14ac:dyDescent="0.3">
      <c r="F532" s="18">
        <f>I532/$J$1</f>
        <v>35187.92133526531</v>
      </c>
      <c r="G532">
        <v>522</v>
      </c>
      <c r="H532" s="19">
        <v>375.18027288371741</v>
      </c>
      <c r="I532" s="26">
        <v>466239.95769226534</v>
      </c>
      <c r="J532" s="19">
        <v>449897.31093475956</v>
      </c>
      <c r="K532" s="42">
        <f t="shared" si="27"/>
        <v>1242.7091491475373</v>
      </c>
      <c r="L532" s="49">
        <f t="shared" si="26"/>
        <v>-466239.95769226534</v>
      </c>
      <c r="M532" s="42">
        <f t="shared" si="28"/>
        <v>0</v>
      </c>
      <c r="N532" s="57"/>
      <c r="R532" s="20">
        <f>H532*WTPinput-I532</f>
        <v>8913266.8644006699</v>
      </c>
      <c r="S532" s="11">
        <f>H532*WTPinput-J532</f>
        <v>8929609.5111581758</v>
      </c>
      <c r="T532" s="11"/>
      <c r="U532">
        <f>IF(R532&lt;0,1,0)</f>
        <v>0</v>
      </c>
      <c r="V532">
        <f>IF(R532&gt;0,1,0)</f>
        <v>1</v>
      </c>
      <c r="W532">
        <f>IF(S532&lt;0,1,0)</f>
        <v>0</v>
      </c>
      <c r="X532">
        <f>IF(S532&gt;0,1,0)</f>
        <v>1</v>
      </c>
    </row>
    <row r="533" spans="6:24" x14ac:dyDescent="0.3">
      <c r="F533" s="18">
        <f>I533/$J$1</f>
        <v>51868.814303992112</v>
      </c>
      <c r="G533">
        <v>523</v>
      </c>
      <c r="H533" s="19">
        <v>222.65023978522368</v>
      </c>
      <c r="I533" s="26">
        <v>687261.78952789551</v>
      </c>
      <c r="J533" s="19">
        <v>673005.44057428755</v>
      </c>
      <c r="K533" s="42">
        <f t="shared" si="27"/>
        <v>3086.7327616213333</v>
      </c>
      <c r="L533" s="49">
        <f t="shared" si="26"/>
        <v>-687261.78952789551</v>
      </c>
      <c r="M533" s="42">
        <f t="shared" si="28"/>
        <v>0</v>
      </c>
      <c r="N533" s="57"/>
      <c r="R533" s="20">
        <f>H533*WTPinput-I533</f>
        <v>4878994.2051026961</v>
      </c>
      <c r="S533" s="11">
        <f>H533*WTPinput-J533</f>
        <v>4893250.5540563045</v>
      </c>
      <c r="T533" s="11"/>
      <c r="U533">
        <f>IF(R533&lt;0,1,0)</f>
        <v>0</v>
      </c>
      <c r="V533">
        <f>IF(R533&gt;0,1,0)</f>
        <v>1</v>
      </c>
      <c r="W533">
        <f>IF(S533&lt;0,1,0)</f>
        <v>0</v>
      </c>
      <c r="X533">
        <f>IF(S533&gt;0,1,0)</f>
        <v>1</v>
      </c>
    </row>
    <row r="534" spans="6:24" x14ac:dyDescent="0.3">
      <c r="F534" s="18">
        <f>I534/$J$1</f>
        <v>60290.600424242053</v>
      </c>
      <c r="G534">
        <v>524</v>
      </c>
      <c r="H534" s="19">
        <v>378.71091455957867</v>
      </c>
      <c r="I534" s="26">
        <v>798850.45562120725</v>
      </c>
      <c r="J534" s="19">
        <v>785021.98288926086</v>
      </c>
      <c r="K534" s="42">
        <f t="shared" si="27"/>
        <v>2109.3938012064673</v>
      </c>
      <c r="L534" s="49">
        <f t="shared" si="26"/>
        <v>-798850.45562120725</v>
      </c>
      <c r="M534" s="42">
        <f t="shared" si="28"/>
        <v>0</v>
      </c>
      <c r="N534" s="57"/>
      <c r="R534" s="20">
        <f>H534*WTPinput-I534</f>
        <v>8668922.4083682597</v>
      </c>
      <c r="S534" s="11">
        <f>H534*WTPinput-J534</f>
        <v>8682750.8811002057</v>
      </c>
      <c r="T534" s="11"/>
      <c r="U534">
        <f>IF(R534&lt;0,1,0)</f>
        <v>0</v>
      </c>
      <c r="V534">
        <f>IF(R534&gt;0,1,0)</f>
        <v>1</v>
      </c>
      <c r="W534">
        <f>IF(S534&lt;0,1,0)</f>
        <v>0</v>
      </c>
      <c r="X534">
        <f>IF(S534&gt;0,1,0)</f>
        <v>1</v>
      </c>
    </row>
    <row r="535" spans="6:24" x14ac:dyDescent="0.3">
      <c r="F535" s="18">
        <f>I535/$J$1</f>
        <v>25285.106990949131</v>
      </c>
      <c r="G535">
        <v>525</v>
      </c>
      <c r="H535" s="19">
        <v>381.67507766935523</v>
      </c>
      <c r="I535" s="26">
        <v>335027.667630076</v>
      </c>
      <c r="J535" s="19">
        <v>326093.73722522228</v>
      </c>
      <c r="K535" s="42">
        <f t="shared" si="27"/>
        <v>877.78240506525856</v>
      </c>
      <c r="L535" s="49">
        <f t="shared" si="26"/>
        <v>-335027.667630076</v>
      </c>
      <c r="M535" s="42">
        <f t="shared" si="28"/>
        <v>0</v>
      </c>
      <c r="N535" s="57"/>
      <c r="R535" s="20">
        <f>H535*WTPinput-I535</f>
        <v>9206849.2741038036</v>
      </c>
      <c r="S535" s="11">
        <f>H535*WTPinput-J535</f>
        <v>9215783.2045086585</v>
      </c>
      <c r="T535" s="11"/>
      <c r="U535">
        <f>IF(R535&lt;0,1,0)</f>
        <v>0</v>
      </c>
      <c r="V535">
        <f>IF(R535&gt;0,1,0)</f>
        <v>1</v>
      </c>
      <c r="W535">
        <f>IF(S535&lt;0,1,0)</f>
        <v>0</v>
      </c>
      <c r="X535">
        <f>IF(S535&gt;0,1,0)</f>
        <v>1</v>
      </c>
    </row>
    <row r="536" spans="6:24" x14ac:dyDescent="0.3">
      <c r="F536" s="18">
        <f>I536/$J$1</f>
        <v>27173.436306662315</v>
      </c>
      <c r="G536">
        <v>526</v>
      </c>
      <c r="H536" s="19">
        <v>216.44175038158755</v>
      </c>
      <c r="I536" s="26">
        <v>360048.0310632757</v>
      </c>
      <c r="J536" s="19">
        <v>348393.76849437138</v>
      </c>
      <c r="K536" s="42">
        <f t="shared" si="27"/>
        <v>1663.4869678724635</v>
      </c>
      <c r="L536" s="49">
        <f t="shared" si="26"/>
        <v>-360048.0310632757</v>
      </c>
      <c r="M536" s="42">
        <f t="shared" si="28"/>
        <v>0</v>
      </c>
      <c r="N536" s="57"/>
      <c r="R536" s="20">
        <f>H536*WTPinput-I536</f>
        <v>5050995.7284764135</v>
      </c>
      <c r="S536" s="11">
        <f>H536*WTPinput-J536</f>
        <v>5062649.9910453176</v>
      </c>
      <c r="T536" s="11"/>
      <c r="U536">
        <f>IF(R536&lt;0,1,0)</f>
        <v>0</v>
      </c>
      <c r="V536">
        <f>IF(R536&gt;0,1,0)</f>
        <v>1</v>
      </c>
      <c r="W536">
        <f>IF(S536&lt;0,1,0)</f>
        <v>0</v>
      </c>
      <c r="X536">
        <f>IF(S536&gt;0,1,0)</f>
        <v>1</v>
      </c>
    </row>
    <row r="537" spans="6:24" x14ac:dyDescent="0.3">
      <c r="F537" s="18">
        <f>I537/$J$1</f>
        <v>65969.649162864298</v>
      </c>
      <c r="G537">
        <v>527</v>
      </c>
      <c r="H537" s="19">
        <v>242.0716822918821</v>
      </c>
      <c r="I537" s="26">
        <v>874097.85140795202</v>
      </c>
      <c r="J537" s="19">
        <v>862158.05274841026</v>
      </c>
      <c r="K537" s="42">
        <f t="shared" si="27"/>
        <v>3610.9050143006543</v>
      </c>
      <c r="L537" s="49">
        <f t="shared" si="26"/>
        <v>-874097.85140795202</v>
      </c>
      <c r="M537" s="42">
        <f t="shared" si="28"/>
        <v>0</v>
      </c>
      <c r="N537" s="57"/>
      <c r="R537" s="20">
        <f>H537*WTPinput-I537</f>
        <v>5177694.2058891011</v>
      </c>
      <c r="S537" s="11">
        <f>H537*WTPinput-J537</f>
        <v>5189634.0045486428</v>
      </c>
      <c r="T537" s="11"/>
      <c r="U537">
        <f>IF(R537&lt;0,1,0)</f>
        <v>0</v>
      </c>
      <c r="V537">
        <f>IF(R537&gt;0,1,0)</f>
        <v>1</v>
      </c>
      <c r="W537">
        <f>IF(S537&lt;0,1,0)</f>
        <v>0</v>
      </c>
      <c r="X537">
        <f>IF(S537&gt;0,1,0)</f>
        <v>1</v>
      </c>
    </row>
    <row r="538" spans="6:24" x14ac:dyDescent="0.3">
      <c r="F538" s="18">
        <f>I538/$J$1</f>
        <v>61857.211429638104</v>
      </c>
      <c r="G538">
        <v>528</v>
      </c>
      <c r="H538" s="19">
        <v>326.85316309633345</v>
      </c>
      <c r="I538" s="26">
        <v>819608.05144270486</v>
      </c>
      <c r="J538" s="19">
        <v>808446.05663171469</v>
      </c>
      <c r="K538" s="42">
        <f t="shared" si="27"/>
        <v>2507.5726472353022</v>
      </c>
      <c r="L538" s="49">
        <f t="shared" si="26"/>
        <v>-819608.05144270486</v>
      </c>
      <c r="M538" s="42">
        <f t="shared" si="28"/>
        <v>0</v>
      </c>
      <c r="N538" s="57"/>
      <c r="R538" s="20">
        <f>H538*WTPinput-I538</f>
        <v>7351721.025965631</v>
      </c>
      <c r="S538" s="11">
        <f>H538*WTPinput-J538</f>
        <v>7362883.0207766211</v>
      </c>
      <c r="T538" s="11"/>
      <c r="U538">
        <f>IF(R538&lt;0,1,0)</f>
        <v>0</v>
      </c>
      <c r="V538">
        <f>IF(R538&gt;0,1,0)</f>
        <v>1</v>
      </c>
      <c r="W538">
        <f>IF(S538&lt;0,1,0)</f>
        <v>0</v>
      </c>
      <c r="X538">
        <f>IF(S538&gt;0,1,0)</f>
        <v>1</v>
      </c>
    </row>
    <row r="539" spans="6:24" x14ac:dyDescent="0.3">
      <c r="F539" s="18">
        <f>I539/$J$1</f>
        <v>41438.595072419499</v>
      </c>
      <c r="G539">
        <v>529</v>
      </c>
      <c r="H539" s="19">
        <v>205.78652434858304</v>
      </c>
      <c r="I539" s="26">
        <v>549061.38470955833</v>
      </c>
      <c r="J539" s="19">
        <v>534871.38429779012</v>
      </c>
      <c r="K539" s="42">
        <f t="shared" si="27"/>
        <v>2668.1114637977944</v>
      </c>
      <c r="L539" s="49">
        <f t="shared" si="26"/>
        <v>-549061.38470955833</v>
      </c>
      <c r="M539" s="42">
        <f t="shared" si="28"/>
        <v>0</v>
      </c>
      <c r="N539" s="57"/>
      <c r="R539" s="20">
        <f>H539*WTPinput-I539</f>
        <v>4595601.7240050174</v>
      </c>
      <c r="S539" s="11">
        <f>H539*WTPinput-J539</f>
        <v>4609791.7244167859</v>
      </c>
      <c r="T539" s="11"/>
      <c r="U539">
        <f>IF(R539&lt;0,1,0)</f>
        <v>0</v>
      </c>
      <c r="V539">
        <f>IF(R539&gt;0,1,0)</f>
        <v>1</v>
      </c>
      <c r="W539">
        <f>IF(S539&lt;0,1,0)</f>
        <v>0</v>
      </c>
      <c r="X539">
        <f>IF(S539&gt;0,1,0)</f>
        <v>1</v>
      </c>
    </row>
    <row r="540" spans="6:24" x14ac:dyDescent="0.3">
      <c r="F540" s="18">
        <f>I540/$J$1</f>
        <v>63430.045841340609</v>
      </c>
      <c r="G540">
        <v>530</v>
      </c>
      <c r="H540" s="19">
        <v>278.74328015012725</v>
      </c>
      <c r="I540" s="26">
        <v>840448.10739776306</v>
      </c>
      <c r="J540" s="19">
        <v>830397.49311160541</v>
      </c>
      <c r="K540" s="42">
        <f t="shared" si="27"/>
        <v>3015.1331610401853</v>
      </c>
      <c r="L540" s="49">
        <f t="shared" si="26"/>
        <v>-840448.10739776306</v>
      </c>
      <c r="M540" s="42">
        <f t="shared" si="28"/>
        <v>0</v>
      </c>
      <c r="N540" s="57"/>
      <c r="R540" s="20">
        <f>H540*WTPinput-I540</f>
        <v>6128133.8963554185</v>
      </c>
      <c r="S540" s="11">
        <f>H540*WTPinput-J540</f>
        <v>6138184.5106415758</v>
      </c>
      <c r="T540" s="11"/>
      <c r="U540">
        <f>IF(R540&lt;0,1,0)</f>
        <v>0</v>
      </c>
      <c r="V540">
        <f>IF(R540&gt;0,1,0)</f>
        <v>1</v>
      </c>
      <c r="W540">
        <f>IF(S540&lt;0,1,0)</f>
        <v>0</v>
      </c>
      <c r="X540">
        <f>IF(S540&gt;0,1,0)</f>
        <v>1</v>
      </c>
    </row>
    <row r="541" spans="6:24" x14ac:dyDescent="0.3">
      <c r="F541" s="18">
        <f>I541/$J$1</f>
        <v>64388.017074223942</v>
      </c>
      <c r="G541">
        <v>531</v>
      </c>
      <c r="H541" s="19">
        <v>262.56014415002755</v>
      </c>
      <c r="I541" s="26">
        <v>853141.22623346723</v>
      </c>
      <c r="J541" s="19">
        <v>839301.14670879429</v>
      </c>
      <c r="K541" s="42">
        <f t="shared" si="27"/>
        <v>3249.3173287792683</v>
      </c>
      <c r="L541" s="49">
        <f t="shared" si="26"/>
        <v>-853141.22623346723</v>
      </c>
      <c r="M541" s="42">
        <f t="shared" si="28"/>
        <v>0</v>
      </c>
      <c r="N541" s="57"/>
      <c r="R541" s="20">
        <f>H541*WTPinput-I541</f>
        <v>5710862.3775172215</v>
      </c>
      <c r="S541" s="11">
        <f>H541*WTPinput-J541</f>
        <v>5724702.457041895</v>
      </c>
      <c r="T541" s="11"/>
      <c r="U541">
        <f>IF(R541&lt;0,1,0)</f>
        <v>0</v>
      </c>
      <c r="V541">
        <f>IF(R541&gt;0,1,0)</f>
        <v>1</v>
      </c>
      <c r="W541">
        <f>IF(S541&lt;0,1,0)</f>
        <v>0</v>
      </c>
      <c r="X541">
        <f>IF(S541&gt;0,1,0)</f>
        <v>1</v>
      </c>
    </row>
    <row r="542" spans="6:24" x14ac:dyDescent="0.3">
      <c r="F542" s="18">
        <f>I542/$J$1</f>
        <v>44939.832271686275</v>
      </c>
      <c r="G542">
        <v>532</v>
      </c>
      <c r="H542" s="19">
        <v>206.85799303245221</v>
      </c>
      <c r="I542" s="26">
        <v>595452.7775998431</v>
      </c>
      <c r="J542" s="19">
        <v>584459.18803607149</v>
      </c>
      <c r="K542" s="42">
        <f t="shared" si="27"/>
        <v>2878.5582266885258</v>
      </c>
      <c r="L542" s="49">
        <f t="shared" si="26"/>
        <v>-595452.7775998431</v>
      </c>
      <c r="M542" s="42">
        <f t="shared" si="28"/>
        <v>0</v>
      </c>
      <c r="N542" s="57"/>
      <c r="R542" s="20">
        <f>H542*WTPinput-I542</f>
        <v>4575997.0482114619</v>
      </c>
      <c r="S542" s="11">
        <f>H542*WTPinput-J542</f>
        <v>4586990.6377752339</v>
      </c>
      <c r="T542" s="11"/>
      <c r="U542">
        <f>IF(R542&lt;0,1,0)</f>
        <v>0</v>
      </c>
      <c r="V542">
        <f>IF(R542&gt;0,1,0)</f>
        <v>1</v>
      </c>
      <c r="W542">
        <f>IF(S542&lt;0,1,0)</f>
        <v>0</v>
      </c>
      <c r="X542">
        <f>IF(S542&gt;0,1,0)</f>
        <v>1</v>
      </c>
    </row>
    <row r="543" spans="6:24" x14ac:dyDescent="0.3">
      <c r="F543" s="18">
        <f>I543/$J$1</f>
        <v>41400.926891207906</v>
      </c>
      <c r="G543">
        <v>533</v>
      </c>
      <c r="H543" s="19">
        <v>395.07704267960071</v>
      </c>
      <c r="I543" s="26">
        <v>548562.28130850475</v>
      </c>
      <c r="J543" s="19">
        <v>535227.92712133925</v>
      </c>
      <c r="K543" s="42">
        <f t="shared" si="27"/>
        <v>1388.4944505706887</v>
      </c>
      <c r="L543" s="49">
        <f t="shared" si="26"/>
        <v>-548562.28130850475</v>
      </c>
      <c r="M543" s="42">
        <f t="shared" si="28"/>
        <v>0</v>
      </c>
      <c r="N543" s="57"/>
      <c r="R543" s="20">
        <f>H543*WTPinput-I543</f>
        <v>9328363.7856815122</v>
      </c>
      <c r="S543" s="11">
        <f>H543*WTPinput-J543</f>
        <v>9341698.1398686785</v>
      </c>
      <c r="T543" s="11"/>
      <c r="U543">
        <f>IF(R543&lt;0,1,0)</f>
        <v>0</v>
      </c>
      <c r="V543">
        <f>IF(R543&gt;0,1,0)</f>
        <v>1</v>
      </c>
      <c r="W543">
        <f>IF(S543&lt;0,1,0)</f>
        <v>0</v>
      </c>
      <c r="X543">
        <f>IF(S543&gt;0,1,0)</f>
        <v>1</v>
      </c>
    </row>
    <row r="544" spans="6:24" x14ac:dyDescent="0.3">
      <c r="F544" s="18">
        <f>I544/$J$1</f>
        <v>37530.366479609969</v>
      </c>
      <c r="G544">
        <v>534</v>
      </c>
      <c r="H544" s="19">
        <v>173.46007055671544</v>
      </c>
      <c r="I544" s="26">
        <v>497277.3558548321</v>
      </c>
      <c r="J544" s="19">
        <v>478901.74018013361</v>
      </c>
      <c r="K544" s="42">
        <f t="shared" si="27"/>
        <v>2866.8116775165245</v>
      </c>
      <c r="L544" s="49">
        <f t="shared" si="26"/>
        <v>-497277.3558548321</v>
      </c>
      <c r="M544" s="42">
        <f t="shared" si="28"/>
        <v>0</v>
      </c>
      <c r="N544" s="57"/>
      <c r="R544" s="20">
        <f>H544*WTPinput-I544</f>
        <v>3839224.4080630536</v>
      </c>
      <c r="S544" s="11">
        <f>H544*WTPinput-J544</f>
        <v>3857600.0237377519</v>
      </c>
      <c r="T544" s="11"/>
      <c r="U544">
        <f>IF(R544&lt;0,1,0)</f>
        <v>0</v>
      </c>
      <c r="V544">
        <f>IF(R544&gt;0,1,0)</f>
        <v>1</v>
      </c>
      <c r="W544">
        <f>IF(S544&lt;0,1,0)</f>
        <v>0</v>
      </c>
      <c r="X544">
        <f>IF(S544&gt;0,1,0)</f>
        <v>1</v>
      </c>
    </row>
    <row r="545" spans="6:24" x14ac:dyDescent="0.3">
      <c r="F545" s="18">
        <f>I545/$J$1</f>
        <v>34452.667704216001</v>
      </c>
      <c r="G545">
        <v>535</v>
      </c>
      <c r="H545" s="19">
        <v>199.25897503831402</v>
      </c>
      <c r="I545" s="26">
        <v>456497.84708086203</v>
      </c>
      <c r="J545" s="19">
        <v>447964.84680627729</v>
      </c>
      <c r="K545" s="42">
        <f t="shared" si="27"/>
        <v>2290.9775933208803</v>
      </c>
      <c r="L545" s="49">
        <f t="shared" si="26"/>
        <v>-456497.84708086203</v>
      </c>
      <c r="M545" s="42">
        <f t="shared" si="28"/>
        <v>0</v>
      </c>
      <c r="N545" s="57"/>
      <c r="R545" s="20">
        <f>H545*WTPinput-I545</f>
        <v>4524976.5288769882</v>
      </c>
      <c r="S545" s="11">
        <f>H545*WTPinput-J545</f>
        <v>4533509.5291515728</v>
      </c>
      <c r="T545" s="11"/>
      <c r="U545">
        <f>IF(R545&lt;0,1,0)</f>
        <v>0</v>
      </c>
      <c r="V545">
        <f>IF(R545&gt;0,1,0)</f>
        <v>1</v>
      </c>
      <c r="W545">
        <f>IF(S545&lt;0,1,0)</f>
        <v>0</v>
      </c>
      <c r="X545">
        <f>IF(S545&gt;0,1,0)</f>
        <v>1</v>
      </c>
    </row>
    <row r="546" spans="6:24" x14ac:dyDescent="0.3">
      <c r="F546" s="18">
        <f>I546/$J$1</f>
        <v>26891.36868776803</v>
      </c>
      <c r="G546">
        <v>536</v>
      </c>
      <c r="H546" s="19">
        <v>291.0346966492416</v>
      </c>
      <c r="I546" s="26">
        <v>356310.63511292642</v>
      </c>
      <c r="J546" s="19">
        <v>345188.86035859113</v>
      </c>
      <c r="K546" s="42">
        <f t="shared" si="27"/>
        <v>1224.2891971824106</v>
      </c>
      <c r="L546" s="49">
        <f t="shared" si="26"/>
        <v>-356310.63511292642</v>
      </c>
      <c r="M546" s="42">
        <f t="shared" si="28"/>
        <v>0</v>
      </c>
      <c r="N546" s="57"/>
      <c r="R546" s="20">
        <f>H546*WTPinput-I546</f>
        <v>6919556.7811181135</v>
      </c>
      <c r="S546" s="11">
        <f>H546*WTPinput-J546</f>
        <v>6930678.5558724487</v>
      </c>
      <c r="T546" s="11"/>
      <c r="U546">
        <f>IF(R546&lt;0,1,0)</f>
        <v>0</v>
      </c>
      <c r="V546">
        <f>IF(R546&gt;0,1,0)</f>
        <v>1</v>
      </c>
      <c r="W546">
        <f>IF(S546&lt;0,1,0)</f>
        <v>0</v>
      </c>
      <c r="X546">
        <f>IF(S546&gt;0,1,0)</f>
        <v>1</v>
      </c>
    </row>
    <row r="547" spans="6:24" x14ac:dyDescent="0.3">
      <c r="F547" s="18">
        <f>I547/$J$1</f>
        <v>44084.013893586176</v>
      </c>
      <c r="G547">
        <v>537</v>
      </c>
      <c r="H547" s="19">
        <v>208.79597009629833</v>
      </c>
      <c r="I547" s="26">
        <v>584113.18409001688</v>
      </c>
      <c r="J547" s="19">
        <v>562672.36850892717</v>
      </c>
      <c r="K547" s="42">
        <f t="shared" si="27"/>
        <v>2797.5309284974192</v>
      </c>
      <c r="L547" s="49">
        <f t="shared" si="26"/>
        <v>-584113.18409001688</v>
      </c>
      <c r="M547" s="42">
        <f t="shared" si="28"/>
        <v>0</v>
      </c>
      <c r="N547" s="57"/>
      <c r="R547" s="20">
        <f>H547*WTPinput-I547</f>
        <v>4635786.0683174413</v>
      </c>
      <c r="S547" s="11">
        <f>H547*WTPinput-J547</f>
        <v>4657226.8838985311</v>
      </c>
      <c r="T547" s="11"/>
      <c r="U547">
        <f>IF(R547&lt;0,1,0)</f>
        <v>0</v>
      </c>
      <c r="V547">
        <f>IF(R547&gt;0,1,0)</f>
        <v>1</v>
      </c>
      <c r="W547">
        <f>IF(S547&lt;0,1,0)</f>
        <v>0</v>
      </c>
      <c r="X547">
        <f>IF(S547&gt;0,1,0)</f>
        <v>1</v>
      </c>
    </row>
    <row r="548" spans="6:24" x14ac:dyDescent="0.3">
      <c r="F548" s="18">
        <f>I548/$J$1</f>
        <v>39017.22201882572</v>
      </c>
      <c r="G548">
        <v>538</v>
      </c>
      <c r="H548" s="19">
        <v>282.78351162164108</v>
      </c>
      <c r="I548" s="26">
        <v>516978.1917494408</v>
      </c>
      <c r="J548" s="19">
        <v>498888.33342170849</v>
      </c>
      <c r="K548" s="42">
        <f t="shared" si="27"/>
        <v>1828.1765750230434</v>
      </c>
      <c r="L548" s="49">
        <f t="shared" si="26"/>
        <v>-516978.1917494408</v>
      </c>
      <c r="M548" s="42">
        <f t="shared" si="28"/>
        <v>0</v>
      </c>
      <c r="N548" s="57"/>
      <c r="R548" s="20">
        <f>H548*WTPinput-I548</f>
        <v>6552609.5987915862</v>
      </c>
      <c r="S548" s="11">
        <f>H548*WTPinput-J548</f>
        <v>6570699.4571193187</v>
      </c>
      <c r="T548" s="11"/>
      <c r="U548">
        <f>IF(R548&lt;0,1,0)</f>
        <v>0</v>
      </c>
      <c r="V548">
        <f>IF(R548&gt;0,1,0)</f>
        <v>1</v>
      </c>
      <c r="W548">
        <f>IF(S548&lt;0,1,0)</f>
        <v>0</v>
      </c>
      <c r="X548">
        <f>IF(S548&gt;0,1,0)</f>
        <v>1</v>
      </c>
    </row>
    <row r="549" spans="6:24" x14ac:dyDescent="0.3">
      <c r="F549" s="18">
        <f>I549/$J$1</f>
        <v>42688.972546529039</v>
      </c>
      <c r="G549">
        <v>539</v>
      </c>
      <c r="H549" s="19">
        <v>241.53228289588333</v>
      </c>
      <c r="I549" s="26">
        <v>565628.88624150981</v>
      </c>
      <c r="J549" s="19">
        <v>551760.99736818369</v>
      </c>
      <c r="K549" s="42">
        <f t="shared" si="27"/>
        <v>2341.8355486886776</v>
      </c>
      <c r="L549" s="49">
        <f t="shared" si="26"/>
        <v>-565628.88624150981</v>
      </c>
      <c r="M549" s="42">
        <f t="shared" si="28"/>
        <v>0</v>
      </c>
      <c r="N549" s="57"/>
      <c r="R549" s="20">
        <f>H549*WTPinput-I549</f>
        <v>5472678.1861555735</v>
      </c>
      <c r="S549" s="11">
        <f>H549*WTPinput-J549</f>
        <v>5486546.0750288991</v>
      </c>
      <c r="T549" s="11"/>
      <c r="U549">
        <f>IF(R549&lt;0,1,0)</f>
        <v>0</v>
      </c>
      <c r="V549">
        <f>IF(R549&gt;0,1,0)</f>
        <v>1</v>
      </c>
      <c r="W549">
        <f>IF(S549&lt;0,1,0)</f>
        <v>0</v>
      </c>
      <c r="X549">
        <f>IF(S549&gt;0,1,0)</f>
        <v>1</v>
      </c>
    </row>
    <row r="550" spans="6:24" x14ac:dyDescent="0.3">
      <c r="F550" s="18">
        <f>I550/$J$1</f>
        <v>58884.771572323829</v>
      </c>
      <c r="G550">
        <v>540</v>
      </c>
      <c r="H550" s="19">
        <v>221.74154381276276</v>
      </c>
      <c r="I550" s="26">
        <v>780223.22333329078</v>
      </c>
      <c r="J550" s="19">
        <v>765133.20399406389</v>
      </c>
      <c r="K550" s="42">
        <f t="shared" si="27"/>
        <v>3518.6154561641665</v>
      </c>
      <c r="L550" s="49">
        <f t="shared" si="26"/>
        <v>-780223.22333329078</v>
      </c>
      <c r="M550" s="42">
        <f t="shared" si="28"/>
        <v>0</v>
      </c>
      <c r="N550" s="57"/>
      <c r="R550" s="20">
        <f>H550*WTPinput-I550</f>
        <v>4763315.3719857782</v>
      </c>
      <c r="S550" s="11">
        <f>H550*WTPinput-J550</f>
        <v>4778405.3913250053</v>
      </c>
      <c r="T550" s="11"/>
      <c r="U550">
        <f>IF(R550&lt;0,1,0)</f>
        <v>0</v>
      </c>
      <c r="V550">
        <f>IF(R550&gt;0,1,0)</f>
        <v>1</v>
      </c>
      <c r="W550">
        <f>IF(S550&lt;0,1,0)</f>
        <v>0</v>
      </c>
      <c r="X550">
        <f>IF(S550&gt;0,1,0)</f>
        <v>1</v>
      </c>
    </row>
    <row r="551" spans="6:24" x14ac:dyDescent="0.3">
      <c r="F551" s="18">
        <f>I551/$J$1</f>
        <v>42325.993417874641</v>
      </c>
      <c r="G551">
        <v>541</v>
      </c>
      <c r="H551" s="19">
        <v>221.45845113851829</v>
      </c>
      <c r="I551" s="26">
        <v>560819.41278683895</v>
      </c>
      <c r="J551" s="19">
        <v>544401.81674736645</v>
      </c>
      <c r="K551" s="42">
        <f t="shared" si="27"/>
        <v>2532.3911095000681</v>
      </c>
      <c r="L551" s="49">
        <f t="shared" si="26"/>
        <v>-560819.41278683895</v>
      </c>
      <c r="M551" s="42">
        <f t="shared" si="28"/>
        <v>0</v>
      </c>
      <c r="N551" s="57"/>
      <c r="R551" s="20">
        <f>H551*WTPinput-I551</f>
        <v>4975641.865676119</v>
      </c>
      <c r="S551" s="11">
        <f>H551*WTPinput-J551</f>
        <v>4992059.4617155911</v>
      </c>
      <c r="T551" s="11"/>
      <c r="U551">
        <f>IF(R551&lt;0,1,0)</f>
        <v>0</v>
      </c>
      <c r="V551">
        <f>IF(R551&gt;0,1,0)</f>
        <v>1</v>
      </c>
      <c r="W551">
        <f>IF(S551&lt;0,1,0)</f>
        <v>0</v>
      </c>
      <c r="X551">
        <f>IF(S551&gt;0,1,0)</f>
        <v>1</v>
      </c>
    </row>
    <row r="552" spans="6:24" x14ac:dyDescent="0.3">
      <c r="F552" s="18">
        <f>I552/$J$1</f>
        <v>53295.753709326826</v>
      </c>
      <c r="G552">
        <v>542</v>
      </c>
      <c r="H552" s="19">
        <v>218.65836077483982</v>
      </c>
      <c r="I552" s="26">
        <v>706168.73664858041</v>
      </c>
      <c r="J552" s="19">
        <v>693884.67539640027</v>
      </c>
      <c r="K552" s="42">
        <f t="shared" si="27"/>
        <v>3229.5528702684601</v>
      </c>
      <c r="L552" s="49">
        <f t="shared" si="26"/>
        <v>-706168.73664858041</v>
      </c>
      <c r="M552" s="42">
        <f t="shared" si="28"/>
        <v>0</v>
      </c>
      <c r="N552" s="57"/>
      <c r="R552" s="20">
        <f>H552*WTPinput-I552</f>
        <v>4760290.2827224154</v>
      </c>
      <c r="S552" s="11">
        <f>H552*WTPinput-J552</f>
        <v>4772574.343974595</v>
      </c>
      <c r="T552" s="11"/>
      <c r="U552">
        <f>IF(R552&lt;0,1,0)</f>
        <v>0</v>
      </c>
      <c r="V552">
        <f>IF(R552&gt;0,1,0)</f>
        <v>1</v>
      </c>
      <c r="W552">
        <f>IF(S552&lt;0,1,0)</f>
        <v>0</v>
      </c>
      <c r="X552">
        <f>IF(S552&gt;0,1,0)</f>
        <v>1</v>
      </c>
    </row>
    <row r="553" spans="6:24" x14ac:dyDescent="0.3">
      <c r="F553" s="18">
        <f>I553/$J$1</f>
        <v>30206.178386689546</v>
      </c>
      <c r="G553">
        <v>543</v>
      </c>
      <c r="H553" s="19">
        <v>352.31655761452203</v>
      </c>
      <c r="I553" s="26">
        <v>400231.86362363648</v>
      </c>
      <c r="J553" s="19">
        <v>387207.36159396375</v>
      </c>
      <c r="K553" s="42">
        <f t="shared" si="27"/>
        <v>1136.0007214351242</v>
      </c>
      <c r="L553" s="49">
        <f t="shared" si="26"/>
        <v>-400231.86362363648</v>
      </c>
      <c r="M553" s="42">
        <f t="shared" si="28"/>
        <v>0</v>
      </c>
      <c r="N553" s="57"/>
      <c r="R553" s="20">
        <f>H553*WTPinput-I553</f>
        <v>8407682.0767394155</v>
      </c>
      <c r="S553" s="11">
        <f>H553*WTPinput-J553</f>
        <v>8420706.5787690878</v>
      </c>
      <c r="T553" s="11"/>
      <c r="U553">
        <f>IF(R553&lt;0,1,0)</f>
        <v>0</v>
      </c>
      <c r="V553">
        <f>IF(R553&gt;0,1,0)</f>
        <v>1</v>
      </c>
      <c r="W553">
        <f>IF(S553&lt;0,1,0)</f>
        <v>0</v>
      </c>
      <c r="X553">
        <f>IF(S553&gt;0,1,0)</f>
        <v>1</v>
      </c>
    </row>
    <row r="554" spans="6:24" x14ac:dyDescent="0.3">
      <c r="F554" s="18">
        <f>I554/$J$1</f>
        <v>18080.48501555073</v>
      </c>
      <c r="G554">
        <v>544</v>
      </c>
      <c r="H554" s="19">
        <v>354.11399174912731</v>
      </c>
      <c r="I554" s="26">
        <v>239566.42645604719</v>
      </c>
      <c r="J554" s="19">
        <v>221032.64787140372</v>
      </c>
      <c r="K554" s="42">
        <f t="shared" si="27"/>
        <v>676.52346995023129</v>
      </c>
      <c r="L554" s="49">
        <f t="shared" si="26"/>
        <v>-239566.42645604719</v>
      </c>
      <c r="M554" s="42">
        <f t="shared" si="28"/>
        <v>0</v>
      </c>
      <c r="N554" s="57"/>
      <c r="R554" s="20">
        <f>H554*WTPinput-I554</f>
        <v>8613283.3672721349</v>
      </c>
      <c r="S554" s="11">
        <f>H554*WTPinput-J554</f>
        <v>8631817.1458567791</v>
      </c>
      <c r="T554" s="11"/>
      <c r="U554">
        <f>IF(R554&lt;0,1,0)</f>
        <v>0</v>
      </c>
      <c r="V554">
        <f>IF(R554&gt;0,1,0)</f>
        <v>1</v>
      </c>
      <c r="W554">
        <f>IF(S554&lt;0,1,0)</f>
        <v>0</v>
      </c>
      <c r="X554">
        <f>IF(S554&gt;0,1,0)</f>
        <v>1</v>
      </c>
    </row>
    <row r="555" spans="6:24" x14ac:dyDescent="0.3">
      <c r="F555" s="18">
        <f>I555/$J$1</f>
        <v>25554.096474277572</v>
      </c>
      <c r="G555">
        <v>545</v>
      </c>
      <c r="H555" s="19">
        <v>203.78715206381821</v>
      </c>
      <c r="I555" s="26">
        <v>338591.77828417782</v>
      </c>
      <c r="J555" s="19">
        <v>314655.94175064453</v>
      </c>
      <c r="K555" s="42">
        <f t="shared" si="27"/>
        <v>1661.4971790672262</v>
      </c>
      <c r="L555" s="49">
        <f t="shared" si="26"/>
        <v>-338591.77828417782</v>
      </c>
      <c r="M555" s="42">
        <f t="shared" si="28"/>
        <v>0</v>
      </c>
      <c r="N555" s="57"/>
      <c r="R555" s="20">
        <f>H555*WTPinput-I555</f>
        <v>4756087.0233112769</v>
      </c>
      <c r="S555" s="11">
        <f>H555*WTPinput-J555</f>
        <v>4780022.8598448103</v>
      </c>
      <c r="T555" s="11"/>
      <c r="U555">
        <f>IF(R555&lt;0,1,0)</f>
        <v>0</v>
      </c>
      <c r="V555">
        <f>IF(R555&gt;0,1,0)</f>
        <v>1</v>
      </c>
      <c r="W555">
        <f>IF(S555&lt;0,1,0)</f>
        <v>0</v>
      </c>
      <c r="X555">
        <f>IF(S555&gt;0,1,0)</f>
        <v>1</v>
      </c>
    </row>
    <row r="556" spans="6:24" x14ac:dyDescent="0.3">
      <c r="F556" s="18">
        <f>I556/$J$1</f>
        <v>66000.086390278331</v>
      </c>
      <c r="G556">
        <v>546</v>
      </c>
      <c r="H556" s="19">
        <v>252.28517804915282</v>
      </c>
      <c r="I556" s="26">
        <v>874501.14467118797</v>
      </c>
      <c r="J556" s="19">
        <v>852867.34657743899</v>
      </c>
      <c r="K556" s="42">
        <f t="shared" si="27"/>
        <v>3466.3199456799184</v>
      </c>
      <c r="L556" s="49">
        <f t="shared" si="26"/>
        <v>-874501.14467118797</v>
      </c>
      <c r="M556" s="42">
        <f t="shared" si="28"/>
        <v>0</v>
      </c>
      <c r="N556" s="57"/>
      <c r="R556" s="20">
        <f>H556*WTPinput-I556</f>
        <v>5432628.306557633</v>
      </c>
      <c r="S556" s="11">
        <f>H556*WTPinput-J556</f>
        <v>5454262.1046513822</v>
      </c>
      <c r="T556" s="11"/>
      <c r="U556">
        <f>IF(R556&lt;0,1,0)</f>
        <v>0</v>
      </c>
      <c r="V556">
        <f>IF(R556&gt;0,1,0)</f>
        <v>1</v>
      </c>
      <c r="W556">
        <f>IF(S556&lt;0,1,0)</f>
        <v>0</v>
      </c>
      <c r="X556">
        <f>IF(S556&gt;0,1,0)</f>
        <v>1</v>
      </c>
    </row>
    <row r="557" spans="6:24" x14ac:dyDescent="0.3">
      <c r="F557" s="18">
        <f>I557/$J$1</f>
        <v>38029.126895809379</v>
      </c>
      <c r="G557">
        <v>547</v>
      </c>
      <c r="H557" s="19">
        <v>207.00069362520298</v>
      </c>
      <c r="I557" s="26">
        <v>503885.93136947427</v>
      </c>
      <c r="J557" s="19">
        <v>490937.7702702051</v>
      </c>
      <c r="K557" s="42">
        <f t="shared" si="27"/>
        <v>2434.2233958008565</v>
      </c>
      <c r="L557" s="49">
        <f t="shared" si="26"/>
        <v>-503885.93136947427</v>
      </c>
      <c r="M557" s="42">
        <f t="shared" si="28"/>
        <v>0</v>
      </c>
      <c r="N557" s="57"/>
      <c r="R557" s="20">
        <f>H557*WTPinput-I557</f>
        <v>4671131.4092606008</v>
      </c>
      <c r="S557" s="11">
        <f>H557*WTPinput-J557</f>
        <v>4684079.5703598699</v>
      </c>
      <c r="T557" s="11"/>
      <c r="U557">
        <f>IF(R557&lt;0,1,0)</f>
        <v>0</v>
      </c>
      <c r="V557">
        <f>IF(R557&gt;0,1,0)</f>
        <v>1</v>
      </c>
      <c r="W557">
        <f>IF(S557&lt;0,1,0)</f>
        <v>0</v>
      </c>
      <c r="X557">
        <f>IF(S557&gt;0,1,0)</f>
        <v>1</v>
      </c>
    </row>
    <row r="558" spans="6:24" x14ac:dyDescent="0.3">
      <c r="F558" s="18">
        <f>I558/$J$1</f>
        <v>26639.96971472798</v>
      </c>
      <c r="G558">
        <v>548</v>
      </c>
      <c r="H558" s="19">
        <v>318.34686259666705</v>
      </c>
      <c r="I558" s="26">
        <v>352979.59872014576</v>
      </c>
      <c r="J558" s="19">
        <v>342793.17103114538</v>
      </c>
      <c r="K558" s="42">
        <f t="shared" si="27"/>
        <v>1108.7893118876343</v>
      </c>
      <c r="L558" s="49">
        <f t="shared" si="26"/>
        <v>-352979.59872014576</v>
      </c>
      <c r="M558" s="42">
        <f t="shared" si="28"/>
        <v>0</v>
      </c>
      <c r="N558" s="57"/>
      <c r="R558" s="20">
        <f>H558*WTPinput-I558</f>
        <v>7605691.9661965305</v>
      </c>
      <c r="S558" s="11">
        <f>H558*WTPinput-J558</f>
        <v>7615878.3938855305</v>
      </c>
      <c r="T558" s="11"/>
      <c r="U558">
        <f>IF(R558&lt;0,1,0)</f>
        <v>0</v>
      </c>
      <c r="V558">
        <f>IF(R558&gt;0,1,0)</f>
        <v>1</v>
      </c>
      <c r="W558">
        <f>IF(S558&lt;0,1,0)</f>
        <v>0</v>
      </c>
      <c r="X558">
        <f>IF(S558&gt;0,1,0)</f>
        <v>1</v>
      </c>
    </row>
    <row r="559" spans="6:24" x14ac:dyDescent="0.3">
      <c r="F559" s="18">
        <f>I559/$J$1</f>
        <v>32619.291190117383</v>
      </c>
      <c r="G559">
        <v>549</v>
      </c>
      <c r="H559" s="19">
        <v>257.54244061856662</v>
      </c>
      <c r="I559" s="26">
        <v>432205.60826905532</v>
      </c>
      <c r="J559" s="19">
        <v>422094.04510223848</v>
      </c>
      <c r="K559" s="42">
        <f t="shared" si="27"/>
        <v>1678.1917855207937</v>
      </c>
      <c r="L559" s="49">
        <f t="shared" si="26"/>
        <v>-432205.60826905532</v>
      </c>
      <c r="M559" s="42">
        <f t="shared" si="28"/>
        <v>0</v>
      </c>
      <c r="N559" s="57"/>
      <c r="R559" s="20">
        <f>H559*WTPinput-I559</f>
        <v>6006355.4071951099</v>
      </c>
      <c r="S559" s="11">
        <f>H559*WTPinput-J559</f>
        <v>6016466.9703619266</v>
      </c>
      <c r="T559" s="11"/>
      <c r="U559">
        <f>IF(R559&lt;0,1,0)</f>
        <v>0</v>
      </c>
      <c r="V559">
        <f>IF(R559&gt;0,1,0)</f>
        <v>1</v>
      </c>
      <c r="W559">
        <f>IF(S559&lt;0,1,0)</f>
        <v>0</v>
      </c>
      <c r="X559">
        <f>IF(S559&gt;0,1,0)</f>
        <v>1</v>
      </c>
    </row>
    <row r="560" spans="6:24" x14ac:dyDescent="0.3">
      <c r="F560" s="18">
        <f>I560/$J$1</f>
        <v>45543.04159136035</v>
      </c>
      <c r="G560">
        <v>550</v>
      </c>
      <c r="H560" s="19">
        <v>488.6104733853208</v>
      </c>
      <c r="I560" s="26">
        <v>603445.30108552461</v>
      </c>
      <c r="J560" s="19">
        <v>588884.53629885102</v>
      </c>
      <c r="K560" s="42">
        <f t="shared" si="27"/>
        <v>1235.0232628141896</v>
      </c>
      <c r="L560" s="49">
        <f t="shared" si="26"/>
        <v>-603445.30108552461</v>
      </c>
      <c r="M560" s="42">
        <f t="shared" si="28"/>
        <v>0</v>
      </c>
      <c r="N560" s="57"/>
      <c r="R560" s="20">
        <f>H560*WTPinput-I560</f>
        <v>11611816.533547496</v>
      </c>
      <c r="S560" s="11">
        <f>H560*WTPinput-J560</f>
        <v>11626377.29833417</v>
      </c>
      <c r="T560" s="11"/>
      <c r="U560">
        <f>IF(R560&lt;0,1,0)</f>
        <v>0</v>
      </c>
      <c r="V560">
        <f>IF(R560&gt;0,1,0)</f>
        <v>1</v>
      </c>
      <c r="W560">
        <f>IF(S560&lt;0,1,0)</f>
        <v>0</v>
      </c>
      <c r="X560">
        <f>IF(S560&gt;0,1,0)</f>
        <v>1</v>
      </c>
    </row>
    <row r="561" spans="6:24" x14ac:dyDescent="0.3">
      <c r="F561" s="18">
        <f>I561/$J$1</f>
        <v>46112.367755392283</v>
      </c>
      <c r="G561">
        <v>551</v>
      </c>
      <c r="H561" s="19">
        <v>326.29473959453389</v>
      </c>
      <c r="I561" s="26">
        <v>610988.87275894778</v>
      </c>
      <c r="J561" s="19">
        <v>602895.95889645</v>
      </c>
      <c r="K561" s="42">
        <f t="shared" si="27"/>
        <v>1872.5060462763988</v>
      </c>
      <c r="L561" s="49">
        <f t="shared" si="26"/>
        <v>-610988.87275894778</v>
      </c>
      <c r="M561" s="42">
        <f t="shared" si="28"/>
        <v>0</v>
      </c>
      <c r="N561" s="57"/>
      <c r="R561" s="20">
        <f>H561*WTPinput-I561</f>
        <v>7546379.6171043999</v>
      </c>
      <c r="S561" s="11">
        <f>H561*WTPinput-J561</f>
        <v>7554472.5309668975</v>
      </c>
      <c r="T561" s="11"/>
      <c r="U561">
        <f>IF(R561&lt;0,1,0)</f>
        <v>0</v>
      </c>
      <c r="V561">
        <f>IF(R561&gt;0,1,0)</f>
        <v>1</v>
      </c>
      <c r="W561">
        <f>IF(S561&lt;0,1,0)</f>
        <v>0</v>
      </c>
      <c r="X561">
        <f>IF(S561&gt;0,1,0)</f>
        <v>1</v>
      </c>
    </row>
    <row r="562" spans="6:24" x14ac:dyDescent="0.3">
      <c r="F562" s="18">
        <f>I562/$J$1</f>
        <v>39551.788359161961</v>
      </c>
      <c r="G562">
        <v>552</v>
      </c>
      <c r="H562" s="19">
        <v>525.34586690277138</v>
      </c>
      <c r="I562" s="26">
        <v>524061.19575889595</v>
      </c>
      <c r="J562" s="19">
        <v>512401.71531028324</v>
      </c>
      <c r="K562" s="42">
        <f t="shared" si="27"/>
        <v>997.55461834800508</v>
      </c>
      <c r="L562" s="49">
        <f t="shared" si="26"/>
        <v>-524061.19575889595</v>
      </c>
      <c r="M562" s="42">
        <f t="shared" si="28"/>
        <v>0</v>
      </c>
      <c r="N562" s="57"/>
      <c r="R562" s="20">
        <f>H562*WTPinput-I562</f>
        <v>12609585.476810388</v>
      </c>
      <c r="S562" s="11">
        <f>H562*WTPinput-J562</f>
        <v>12621244.957259001</v>
      </c>
      <c r="T562" s="11"/>
      <c r="U562">
        <f>IF(R562&lt;0,1,0)</f>
        <v>0</v>
      </c>
      <c r="V562">
        <f>IF(R562&gt;0,1,0)</f>
        <v>1</v>
      </c>
      <c r="W562">
        <f>IF(S562&lt;0,1,0)</f>
        <v>0</v>
      </c>
      <c r="X562">
        <f>IF(S562&gt;0,1,0)</f>
        <v>1</v>
      </c>
    </row>
    <row r="563" spans="6:24" x14ac:dyDescent="0.3">
      <c r="F563" s="18">
        <f>I563/$J$1</f>
        <v>35032.125847364914</v>
      </c>
      <c r="G563">
        <v>553</v>
      </c>
      <c r="H563" s="19">
        <v>319.49166703828087</v>
      </c>
      <c r="I563" s="26">
        <v>464175.66747758514</v>
      </c>
      <c r="J563" s="19">
        <v>451018.52546579012</v>
      </c>
      <c r="K563" s="42">
        <f t="shared" si="27"/>
        <v>1452.8568828744085</v>
      </c>
      <c r="L563" s="49">
        <f t="shared" si="26"/>
        <v>-464175.66747758514</v>
      </c>
      <c r="M563" s="42">
        <f t="shared" si="28"/>
        <v>0</v>
      </c>
      <c r="N563" s="57"/>
      <c r="R563" s="20">
        <f>H563*WTPinput-I563</f>
        <v>7523116.0084794359</v>
      </c>
      <c r="S563" s="11">
        <f>H563*WTPinput-J563</f>
        <v>7536273.1504912311</v>
      </c>
      <c r="T563" s="11"/>
      <c r="U563">
        <f>IF(R563&lt;0,1,0)</f>
        <v>0</v>
      </c>
      <c r="V563">
        <f>IF(R563&gt;0,1,0)</f>
        <v>1</v>
      </c>
      <c r="W563">
        <f>IF(S563&lt;0,1,0)</f>
        <v>0</v>
      </c>
      <c r="X563">
        <f>IF(S563&gt;0,1,0)</f>
        <v>1</v>
      </c>
    </row>
    <row r="564" spans="6:24" x14ac:dyDescent="0.3">
      <c r="F564" s="18">
        <f>I564/$J$1</f>
        <v>21743.89286922945</v>
      </c>
      <c r="G564">
        <v>554</v>
      </c>
      <c r="H564" s="19">
        <v>364.73698585611419</v>
      </c>
      <c r="I564" s="26">
        <v>288106.58051729022</v>
      </c>
      <c r="J564" s="19">
        <v>272951.19104906759</v>
      </c>
      <c r="K564" s="42">
        <f t="shared" si="27"/>
        <v>789.90229038890493</v>
      </c>
      <c r="L564" s="49">
        <f t="shared" si="26"/>
        <v>-288106.58051729022</v>
      </c>
      <c r="M564" s="42">
        <f t="shared" si="28"/>
        <v>0</v>
      </c>
      <c r="N564" s="57"/>
      <c r="R564" s="20">
        <f>H564*WTPinput-I564</f>
        <v>8830318.0658855643</v>
      </c>
      <c r="S564" s="11">
        <f>H564*WTPinput-J564</f>
        <v>8845473.4553537872</v>
      </c>
      <c r="T564" s="11"/>
      <c r="U564">
        <f>IF(R564&lt;0,1,0)</f>
        <v>0</v>
      </c>
      <c r="V564">
        <f>IF(R564&gt;0,1,0)</f>
        <v>1</v>
      </c>
      <c r="W564">
        <f>IF(S564&lt;0,1,0)</f>
        <v>0</v>
      </c>
      <c r="X564">
        <f>IF(S564&gt;0,1,0)</f>
        <v>1</v>
      </c>
    </row>
    <row r="565" spans="6:24" x14ac:dyDescent="0.3">
      <c r="F565" s="18">
        <f>I565/$J$1</f>
        <v>34208.404279453011</v>
      </c>
      <c r="G565">
        <v>555</v>
      </c>
      <c r="H565" s="19">
        <v>305.10260033974555</v>
      </c>
      <c r="I565" s="26">
        <v>453261.35670275235</v>
      </c>
      <c r="J565" s="19">
        <v>437170.919794877</v>
      </c>
      <c r="K565" s="42">
        <f t="shared" si="27"/>
        <v>1485.6030600788893</v>
      </c>
      <c r="L565" s="49">
        <f t="shared" si="26"/>
        <v>-453261.35670275235</v>
      </c>
      <c r="M565" s="42">
        <f t="shared" si="28"/>
        <v>0</v>
      </c>
      <c r="N565" s="57"/>
      <c r="R565" s="20">
        <f>H565*WTPinput-I565</f>
        <v>7174303.6517908862</v>
      </c>
      <c r="S565" s="11">
        <f>H565*WTPinput-J565</f>
        <v>7190394.0886987615</v>
      </c>
      <c r="T565" s="11"/>
      <c r="U565">
        <f>IF(R565&lt;0,1,0)</f>
        <v>0</v>
      </c>
      <c r="V565">
        <f>IF(R565&gt;0,1,0)</f>
        <v>1</v>
      </c>
      <c r="W565">
        <f>IF(S565&lt;0,1,0)</f>
        <v>0</v>
      </c>
      <c r="X565">
        <f>IF(S565&gt;0,1,0)</f>
        <v>1</v>
      </c>
    </row>
    <row r="566" spans="6:24" x14ac:dyDescent="0.3">
      <c r="F566" s="18">
        <f>I566/$J$1</f>
        <v>55940.450017405172</v>
      </c>
      <c r="G566">
        <v>556</v>
      </c>
      <c r="H566" s="19">
        <v>264.72346646675942</v>
      </c>
      <c r="I566" s="26">
        <v>741210.96273061854</v>
      </c>
      <c r="J566" s="19">
        <v>728814.6330038429</v>
      </c>
      <c r="K566" s="42">
        <f t="shared" si="27"/>
        <v>2799.9443065002715</v>
      </c>
      <c r="L566" s="49">
        <f t="shared" si="26"/>
        <v>-741210.96273061854</v>
      </c>
      <c r="M566" s="42">
        <f t="shared" si="28"/>
        <v>0</v>
      </c>
      <c r="N566" s="57"/>
      <c r="R566" s="20">
        <f>H566*WTPinput-I566</f>
        <v>5876875.698938367</v>
      </c>
      <c r="S566" s="11">
        <f>H566*WTPinput-J566</f>
        <v>5889272.0286651421</v>
      </c>
      <c r="T566" s="11"/>
      <c r="U566">
        <f>IF(R566&lt;0,1,0)</f>
        <v>0</v>
      </c>
      <c r="V566">
        <f>IF(R566&gt;0,1,0)</f>
        <v>1</v>
      </c>
      <c r="W566">
        <f>IF(S566&lt;0,1,0)</f>
        <v>0</v>
      </c>
      <c r="X566">
        <f>IF(S566&gt;0,1,0)</f>
        <v>1</v>
      </c>
    </row>
    <row r="567" spans="6:24" x14ac:dyDescent="0.3">
      <c r="F567" s="18">
        <f>I567/$J$1</f>
        <v>64530.057296611638</v>
      </c>
      <c r="G567">
        <v>557</v>
      </c>
      <c r="H567" s="19">
        <v>453.59379825688302</v>
      </c>
      <c r="I567" s="26">
        <v>855023.25918010424</v>
      </c>
      <c r="J567" s="19">
        <v>843904.76021802239</v>
      </c>
      <c r="K567" s="42">
        <f t="shared" si="27"/>
        <v>1884.9976839760061</v>
      </c>
      <c r="L567" s="49">
        <f t="shared" si="26"/>
        <v>-855023.25918010424</v>
      </c>
      <c r="M567" s="42">
        <f t="shared" si="28"/>
        <v>0</v>
      </c>
      <c r="N567" s="57"/>
      <c r="R567" s="20">
        <f>H567*WTPinput-I567</f>
        <v>10484821.697241971</v>
      </c>
      <c r="S567" s="11">
        <f>H567*WTPinput-J567</f>
        <v>10495940.196204053</v>
      </c>
      <c r="T567" s="11"/>
      <c r="U567">
        <f>IF(R567&lt;0,1,0)</f>
        <v>0</v>
      </c>
      <c r="V567">
        <f>IF(R567&gt;0,1,0)</f>
        <v>1</v>
      </c>
      <c r="W567">
        <f>IF(S567&lt;0,1,0)</f>
        <v>0</v>
      </c>
      <c r="X567">
        <f>IF(S567&gt;0,1,0)</f>
        <v>1</v>
      </c>
    </row>
    <row r="568" spans="6:24" x14ac:dyDescent="0.3">
      <c r="F568" s="18">
        <f>I568/$J$1</f>
        <v>28611.649555892691</v>
      </c>
      <c r="G568">
        <v>558</v>
      </c>
      <c r="H568" s="19">
        <v>191.82854602539373</v>
      </c>
      <c r="I568" s="26">
        <v>379104.35661557817</v>
      </c>
      <c r="J568" s="19">
        <v>367008.6308975374</v>
      </c>
      <c r="K568" s="42">
        <f t="shared" si="27"/>
        <v>1976.2666426371879</v>
      </c>
      <c r="L568" s="49">
        <f t="shared" si="26"/>
        <v>-379104.35661557817</v>
      </c>
      <c r="M568" s="42">
        <f t="shared" si="28"/>
        <v>0</v>
      </c>
      <c r="N568" s="57"/>
      <c r="R568" s="20">
        <f>H568*WTPinput-I568</f>
        <v>4416609.2940192651</v>
      </c>
      <c r="S568" s="11">
        <f>H568*WTPinput-J568</f>
        <v>4428705.0197373051</v>
      </c>
      <c r="T568" s="11"/>
      <c r="U568">
        <f>IF(R568&lt;0,1,0)</f>
        <v>0</v>
      </c>
      <c r="V568">
        <f>IF(R568&gt;0,1,0)</f>
        <v>1</v>
      </c>
      <c r="W568">
        <f>IF(S568&lt;0,1,0)</f>
        <v>0</v>
      </c>
      <c r="X568">
        <f>IF(S568&gt;0,1,0)</f>
        <v>1</v>
      </c>
    </row>
    <row r="569" spans="6:24" x14ac:dyDescent="0.3">
      <c r="F569" s="18">
        <f>I569/$J$1</f>
        <v>79879.012424884218</v>
      </c>
      <c r="G569">
        <v>559</v>
      </c>
      <c r="H569" s="19">
        <v>137.75381757642481</v>
      </c>
      <c r="I569" s="26">
        <v>1058396.914629716</v>
      </c>
      <c r="J569" s="19">
        <v>1045549.9330110536</v>
      </c>
      <c r="K569" s="42">
        <f t="shared" si="27"/>
        <v>7683.2492431109949</v>
      </c>
      <c r="L569" s="49">
        <f t="shared" si="26"/>
        <v>-1058396.914629716</v>
      </c>
      <c r="M569" s="42">
        <f t="shared" si="28"/>
        <v>0</v>
      </c>
      <c r="N569" s="57"/>
      <c r="R569" s="20">
        <f>H569*WTPinput-I569</f>
        <v>2385448.5247809044</v>
      </c>
      <c r="S569" s="11">
        <f>H569*WTPinput-J569</f>
        <v>2398295.5063995668</v>
      </c>
      <c r="T569" s="11"/>
      <c r="U569">
        <f>IF(R569&lt;0,1,0)</f>
        <v>0</v>
      </c>
      <c r="V569">
        <f>IF(R569&gt;0,1,0)</f>
        <v>1</v>
      </c>
      <c r="W569">
        <f>IF(S569&lt;0,1,0)</f>
        <v>0</v>
      </c>
      <c r="X569">
        <f>IF(S569&gt;0,1,0)</f>
        <v>1</v>
      </c>
    </row>
    <row r="570" spans="6:24" x14ac:dyDescent="0.3">
      <c r="F570" s="18">
        <f>I570/$J$1</f>
        <v>38415.960002789892</v>
      </c>
      <c r="G570">
        <v>560</v>
      </c>
      <c r="H570" s="19">
        <v>321.24523206661252</v>
      </c>
      <c r="I570" s="26">
        <v>509011.47003696609</v>
      </c>
      <c r="J570" s="19">
        <v>498962.39701834886</v>
      </c>
      <c r="K570" s="42">
        <f t="shared" si="27"/>
        <v>1584.4950188441051</v>
      </c>
      <c r="L570" s="49">
        <f t="shared" si="26"/>
        <v>-509011.47003696609</v>
      </c>
      <c r="M570" s="42">
        <f t="shared" si="28"/>
        <v>0</v>
      </c>
      <c r="N570" s="57"/>
      <c r="R570" s="20">
        <f>H570*WTPinput-I570</f>
        <v>7522119.3316283468</v>
      </c>
      <c r="S570" s="11">
        <f>H570*WTPinput-J570</f>
        <v>7532168.4046469638</v>
      </c>
      <c r="T570" s="11"/>
      <c r="U570">
        <f>IF(R570&lt;0,1,0)</f>
        <v>0</v>
      </c>
      <c r="V570">
        <f>IF(R570&gt;0,1,0)</f>
        <v>1</v>
      </c>
      <c r="W570">
        <f>IF(S570&lt;0,1,0)</f>
        <v>0</v>
      </c>
      <c r="X570">
        <f>IF(S570&gt;0,1,0)</f>
        <v>1</v>
      </c>
    </row>
    <row r="571" spans="6:24" x14ac:dyDescent="0.3">
      <c r="F571" s="18">
        <f>I571/$J$1</f>
        <v>52211.490147867036</v>
      </c>
      <c r="G571">
        <v>561</v>
      </c>
      <c r="H571" s="19">
        <v>334.51440107467351</v>
      </c>
      <c r="I571" s="26">
        <v>691802.24445923825</v>
      </c>
      <c r="J571" s="19">
        <v>673896.06374447828</v>
      </c>
      <c r="K571" s="42">
        <f t="shared" si="27"/>
        <v>2068.0791088118431</v>
      </c>
      <c r="L571" s="49">
        <f t="shared" si="26"/>
        <v>-691802.24445923825</v>
      </c>
      <c r="M571" s="42">
        <f t="shared" si="28"/>
        <v>0</v>
      </c>
      <c r="N571" s="57"/>
      <c r="R571" s="20">
        <f>H571*WTPinput-I571</f>
        <v>7671057.7824076004</v>
      </c>
      <c r="S571" s="11">
        <f>H571*WTPinput-J571</f>
        <v>7688963.9631223604</v>
      </c>
      <c r="T571" s="11"/>
      <c r="U571">
        <f>IF(R571&lt;0,1,0)</f>
        <v>0</v>
      </c>
      <c r="V571">
        <f>IF(R571&gt;0,1,0)</f>
        <v>1</v>
      </c>
      <c r="W571">
        <f>IF(S571&lt;0,1,0)</f>
        <v>0</v>
      </c>
      <c r="X571">
        <f>IF(S571&gt;0,1,0)</f>
        <v>1</v>
      </c>
    </row>
    <row r="572" spans="6:24" x14ac:dyDescent="0.3">
      <c r="F572" s="18">
        <f>I572/$J$1</f>
        <v>45061.09076589522</v>
      </c>
      <c r="G572">
        <v>562</v>
      </c>
      <c r="H572" s="19">
        <v>411.87346948120467</v>
      </c>
      <c r="I572" s="26">
        <v>597059.45264811162</v>
      </c>
      <c r="J572" s="19">
        <v>581826.64325682097</v>
      </c>
      <c r="K572" s="42">
        <f t="shared" si="27"/>
        <v>1449.6186253515357</v>
      </c>
      <c r="L572" s="49">
        <f t="shared" si="26"/>
        <v>-597059.45264811162</v>
      </c>
      <c r="M572" s="42">
        <f t="shared" si="28"/>
        <v>0</v>
      </c>
      <c r="N572" s="57"/>
      <c r="R572" s="20">
        <f>H572*WTPinput-I572</f>
        <v>9699777.2843820043</v>
      </c>
      <c r="S572" s="11">
        <f>H572*WTPinput-J572</f>
        <v>9715010.0937732961</v>
      </c>
      <c r="T572" s="11"/>
      <c r="U572">
        <f>IF(R572&lt;0,1,0)</f>
        <v>0</v>
      </c>
      <c r="V572">
        <f>IF(R572&gt;0,1,0)</f>
        <v>1</v>
      </c>
      <c r="W572">
        <f>IF(S572&lt;0,1,0)</f>
        <v>0</v>
      </c>
      <c r="X572">
        <f>IF(S572&gt;0,1,0)</f>
        <v>1</v>
      </c>
    </row>
    <row r="573" spans="6:24" x14ac:dyDescent="0.3">
      <c r="F573" s="18">
        <f>I573/$J$1</f>
        <v>40331.324273802114</v>
      </c>
      <c r="G573">
        <v>563</v>
      </c>
      <c r="H573" s="19">
        <v>141.24134137177225</v>
      </c>
      <c r="I573" s="26">
        <v>534390.04662787798</v>
      </c>
      <c r="J573" s="19">
        <v>511243.61558208801</v>
      </c>
      <c r="K573" s="42">
        <f t="shared" si="27"/>
        <v>3783.5242956328816</v>
      </c>
      <c r="L573" s="49">
        <f t="shared" si="26"/>
        <v>-534390.04662787798</v>
      </c>
      <c r="M573" s="42">
        <f t="shared" si="28"/>
        <v>0</v>
      </c>
      <c r="N573" s="57"/>
      <c r="R573" s="20">
        <f>H573*WTPinput-I573</f>
        <v>2996643.4876664281</v>
      </c>
      <c r="S573" s="11">
        <f>H573*WTPinput-J573</f>
        <v>3019789.9187122183</v>
      </c>
      <c r="T573" s="11"/>
      <c r="U573">
        <f>IF(R573&lt;0,1,0)</f>
        <v>0</v>
      </c>
      <c r="V573">
        <f>IF(R573&gt;0,1,0)</f>
        <v>1</v>
      </c>
      <c r="W573">
        <f>IF(S573&lt;0,1,0)</f>
        <v>0</v>
      </c>
      <c r="X573">
        <f>IF(S573&gt;0,1,0)</f>
        <v>1</v>
      </c>
    </row>
    <row r="574" spans="6:24" x14ac:dyDescent="0.3">
      <c r="F574" s="18">
        <f>I574/$J$1</f>
        <v>48537.805543390838</v>
      </c>
      <c r="G574">
        <v>564</v>
      </c>
      <c r="H574" s="19">
        <v>283.9504104143889</v>
      </c>
      <c r="I574" s="26">
        <v>643125.92344992864</v>
      </c>
      <c r="J574" s="19">
        <v>625338.65183604462</v>
      </c>
      <c r="K574" s="42">
        <f t="shared" si="27"/>
        <v>2264.9233804993255</v>
      </c>
      <c r="L574" s="49">
        <f t="shared" si="26"/>
        <v>-643125.92344992864</v>
      </c>
      <c r="M574" s="42">
        <f t="shared" si="28"/>
        <v>0</v>
      </c>
      <c r="N574" s="57"/>
      <c r="R574" s="20">
        <f>H574*WTPinput-I574</f>
        <v>6455634.3369097933</v>
      </c>
      <c r="S574" s="11">
        <f>H574*WTPinput-J574</f>
        <v>6473421.608523678</v>
      </c>
      <c r="T574" s="11"/>
      <c r="U574">
        <f>IF(R574&lt;0,1,0)</f>
        <v>0</v>
      </c>
      <c r="V574">
        <f>IF(R574&gt;0,1,0)</f>
        <v>1</v>
      </c>
      <c r="W574">
        <f>IF(S574&lt;0,1,0)</f>
        <v>0</v>
      </c>
      <c r="X574">
        <f>IF(S574&gt;0,1,0)</f>
        <v>1</v>
      </c>
    </row>
    <row r="575" spans="6:24" x14ac:dyDescent="0.3">
      <c r="F575" s="18">
        <f>I575/$J$1</f>
        <v>57843.539883285986</v>
      </c>
      <c r="G575">
        <v>565</v>
      </c>
      <c r="H575" s="19">
        <v>350.61802856318536</v>
      </c>
      <c r="I575" s="26">
        <v>766426.90345353936</v>
      </c>
      <c r="J575" s="19">
        <v>751340.92475626827</v>
      </c>
      <c r="K575" s="42">
        <f t="shared" si="27"/>
        <v>2185.9312443068525</v>
      </c>
      <c r="L575" s="49">
        <f t="shared" si="26"/>
        <v>-766426.90345353936</v>
      </c>
      <c r="M575" s="42">
        <f t="shared" si="28"/>
        <v>0</v>
      </c>
      <c r="N575" s="57"/>
      <c r="R575" s="20">
        <f>H575*WTPinput-I575</f>
        <v>7999023.8106260942</v>
      </c>
      <c r="S575" s="11">
        <f>H575*WTPinput-J575</f>
        <v>8014109.7893233653</v>
      </c>
      <c r="T575" s="11"/>
      <c r="U575">
        <f>IF(R575&lt;0,1,0)</f>
        <v>0</v>
      </c>
      <c r="V575">
        <f>IF(R575&gt;0,1,0)</f>
        <v>1</v>
      </c>
      <c r="W575">
        <f>IF(S575&lt;0,1,0)</f>
        <v>0</v>
      </c>
      <c r="X575">
        <f>IF(S575&gt;0,1,0)</f>
        <v>1</v>
      </c>
    </row>
    <row r="576" spans="6:24" x14ac:dyDescent="0.3">
      <c r="F576" s="18">
        <f>I576/$J$1</f>
        <v>42249.6174771367</v>
      </c>
      <c r="G576">
        <v>566</v>
      </c>
      <c r="H576" s="19">
        <v>297.54284710973297</v>
      </c>
      <c r="I576" s="26">
        <v>559807.43157206126</v>
      </c>
      <c r="J576" s="19">
        <v>547028.67867504829</v>
      </c>
      <c r="K576" s="42">
        <f t="shared" si="27"/>
        <v>1881.4346807860109</v>
      </c>
      <c r="L576" s="49">
        <f t="shared" si="26"/>
        <v>-559807.43157206126</v>
      </c>
      <c r="M576" s="42">
        <f t="shared" si="28"/>
        <v>0</v>
      </c>
      <c r="N576" s="57"/>
      <c r="R576" s="20">
        <f>H576*WTPinput-I576</f>
        <v>6878763.746171263</v>
      </c>
      <c r="S576" s="11">
        <f>H576*WTPinput-J576</f>
        <v>6891542.499068276</v>
      </c>
      <c r="T576" s="11"/>
      <c r="U576">
        <f>IF(R576&lt;0,1,0)</f>
        <v>0</v>
      </c>
      <c r="V576">
        <f>IF(R576&gt;0,1,0)</f>
        <v>1</v>
      </c>
      <c r="W576">
        <f>IF(S576&lt;0,1,0)</f>
        <v>0</v>
      </c>
      <c r="X576">
        <f>IF(S576&gt;0,1,0)</f>
        <v>1</v>
      </c>
    </row>
    <row r="577" spans="6:24" x14ac:dyDescent="0.3">
      <c r="F577" s="18">
        <f>I577/$J$1</f>
        <v>54586.375507962133</v>
      </c>
      <c r="G577">
        <v>567</v>
      </c>
      <c r="H577" s="19">
        <v>242.75210127129321</v>
      </c>
      <c r="I577" s="26">
        <v>723269.47548049828</v>
      </c>
      <c r="J577" s="19">
        <v>712543.79075271718</v>
      </c>
      <c r="K577" s="42">
        <f t="shared" si="27"/>
        <v>2979.4571156860629</v>
      </c>
      <c r="L577" s="49">
        <f t="shared" si="26"/>
        <v>-723269.47548049828</v>
      </c>
      <c r="M577" s="42">
        <f t="shared" si="28"/>
        <v>0</v>
      </c>
      <c r="N577" s="57"/>
      <c r="R577" s="20">
        <f>H577*WTPinput-I577</f>
        <v>5345533.0563018322</v>
      </c>
      <c r="S577" s="11">
        <f>H577*WTPinput-J577</f>
        <v>5356258.7410296127</v>
      </c>
      <c r="T577" s="11"/>
      <c r="U577">
        <f>IF(R577&lt;0,1,0)</f>
        <v>0</v>
      </c>
      <c r="V577">
        <f>IF(R577&gt;0,1,0)</f>
        <v>1</v>
      </c>
      <c r="W577">
        <f>IF(S577&lt;0,1,0)</f>
        <v>0</v>
      </c>
      <c r="X577">
        <f>IF(S577&gt;0,1,0)</f>
        <v>1</v>
      </c>
    </row>
    <row r="578" spans="6:24" x14ac:dyDescent="0.3">
      <c r="F578" s="18">
        <f>I578/$J$1</f>
        <v>54908.020229554371</v>
      </c>
      <c r="G578">
        <v>568</v>
      </c>
      <c r="H578" s="19">
        <v>298.73952312079928</v>
      </c>
      <c r="I578" s="26">
        <v>727531.26804159547</v>
      </c>
      <c r="J578" s="19">
        <v>709193.08008654695</v>
      </c>
      <c r="K578" s="42">
        <f t="shared" si="27"/>
        <v>2435.3365113574496</v>
      </c>
      <c r="L578" s="49">
        <f t="shared" si="26"/>
        <v>-727531.26804159547</v>
      </c>
      <c r="M578" s="42">
        <f t="shared" si="28"/>
        <v>0</v>
      </c>
      <c r="N578" s="57"/>
      <c r="R578" s="20">
        <f>H578*WTPinput-I578</f>
        <v>6740956.8099783864</v>
      </c>
      <c r="S578" s="11">
        <f>H578*WTPinput-J578</f>
        <v>6759294.9979334353</v>
      </c>
      <c r="T578" s="11"/>
      <c r="U578">
        <f>IF(R578&lt;0,1,0)</f>
        <v>0</v>
      </c>
      <c r="V578">
        <f>IF(R578&gt;0,1,0)</f>
        <v>1</v>
      </c>
      <c r="W578">
        <f>IF(S578&lt;0,1,0)</f>
        <v>0</v>
      </c>
      <c r="X578">
        <f>IF(S578&gt;0,1,0)</f>
        <v>1</v>
      </c>
    </row>
    <row r="579" spans="6:24" x14ac:dyDescent="0.3">
      <c r="F579" s="18">
        <f>I579/$J$1</f>
        <v>43785.818639470366</v>
      </c>
      <c r="G579">
        <v>569</v>
      </c>
      <c r="H579" s="19">
        <v>238.80820547914118</v>
      </c>
      <c r="I579" s="26">
        <v>580162.0969729824</v>
      </c>
      <c r="J579" s="19">
        <v>565077.10987654969</v>
      </c>
      <c r="K579" s="42">
        <f t="shared" si="27"/>
        <v>2429.4060407554002</v>
      </c>
      <c r="L579" s="49">
        <f t="shared" si="26"/>
        <v>-580162.0969729824</v>
      </c>
      <c r="M579" s="42">
        <f t="shared" si="28"/>
        <v>0</v>
      </c>
      <c r="N579" s="57"/>
      <c r="R579" s="20">
        <f>H579*WTPinput-I579</f>
        <v>5390043.040005547</v>
      </c>
      <c r="S579" s="11">
        <f>H579*WTPinput-J579</f>
        <v>5405128.0271019796</v>
      </c>
      <c r="T579" s="11"/>
      <c r="U579">
        <f>IF(R579&lt;0,1,0)</f>
        <v>0</v>
      </c>
      <c r="V579">
        <f>IF(R579&gt;0,1,0)</f>
        <v>1</v>
      </c>
      <c r="W579">
        <f>IF(S579&lt;0,1,0)</f>
        <v>0</v>
      </c>
      <c r="X579">
        <f>IF(S579&gt;0,1,0)</f>
        <v>1</v>
      </c>
    </row>
    <row r="580" spans="6:24" x14ac:dyDescent="0.3">
      <c r="F580" s="18">
        <f>I580/$J$1</f>
        <v>42772.249162883934</v>
      </c>
      <c r="G580">
        <v>570</v>
      </c>
      <c r="H580" s="19">
        <v>331.64615136934299</v>
      </c>
      <c r="I580" s="26">
        <v>566732.30140821217</v>
      </c>
      <c r="J580" s="19">
        <v>539135.63208426943</v>
      </c>
      <c r="K580" s="42">
        <f t="shared" si="27"/>
        <v>1708.8463082360988</v>
      </c>
      <c r="L580" s="49">
        <f t="shared" si="26"/>
        <v>-566732.30140821217</v>
      </c>
      <c r="M580" s="42">
        <f t="shared" si="28"/>
        <v>0</v>
      </c>
      <c r="N580" s="57"/>
      <c r="R580" s="20">
        <f>H580*WTPinput-I580</f>
        <v>7724421.4828253631</v>
      </c>
      <c r="S580" s="11">
        <f>H580*WTPinput-J580</f>
        <v>7752018.1521493057</v>
      </c>
      <c r="T580" s="11"/>
      <c r="U580">
        <f>IF(R580&lt;0,1,0)</f>
        <v>0</v>
      </c>
      <c r="V580">
        <f>IF(R580&gt;0,1,0)</f>
        <v>1</v>
      </c>
      <c r="W580">
        <f>IF(S580&lt;0,1,0)</f>
        <v>0</v>
      </c>
      <c r="X580">
        <f>IF(S580&gt;0,1,0)</f>
        <v>1</v>
      </c>
    </row>
    <row r="581" spans="6:24" x14ac:dyDescent="0.3">
      <c r="F581" s="18">
        <f>I581/$J$1</f>
        <v>58156.829555330769</v>
      </c>
      <c r="G581">
        <v>571</v>
      </c>
      <c r="H581" s="19">
        <v>444.47640364236577</v>
      </c>
      <c r="I581" s="26">
        <v>770577.99160813272</v>
      </c>
      <c r="J581" s="19">
        <v>756400.41621159553</v>
      </c>
      <c r="K581" s="42">
        <f t="shared" si="27"/>
        <v>1733.6758156191224</v>
      </c>
      <c r="L581" s="49">
        <f t="shared" si="26"/>
        <v>-770577.99160813272</v>
      </c>
      <c r="M581" s="42">
        <f t="shared" si="28"/>
        <v>0</v>
      </c>
      <c r="N581" s="57"/>
      <c r="R581" s="20">
        <f>H581*WTPinput-I581</f>
        <v>10341332.099451011</v>
      </c>
      <c r="S581" s="11">
        <f>H581*WTPinput-J581</f>
        <v>10355509.674847549</v>
      </c>
      <c r="T581" s="11"/>
      <c r="U581">
        <f>IF(R581&lt;0,1,0)</f>
        <v>0</v>
      </c>
      <c r="V581">
        <f>IF(R581&gt;0,1,0)</f>
        <v>1</v>
      </c>
      <c r="W581">
        <f>IF(S581&lt;0,1,0)</f>
        <v>0</v>
      </c>
      <c r="X581">
        <f>IF(S581&gt;0,1,0)</f>
        <v>1</v>
      </c>
    </row>
    <row r="582" spans="6:24" x14ac:dyDescent="0.3">
      <c r="F582" s="18">
        <f>I582/$J$1</f>
        <v>62009.236424332856</v>
      </c>
      <c r="G582">
        <v>572</v>
      </c>
      <c r="H582" s="19">
        <v>268.03856869810807</v>
      </c>
      <c r="I582" s="26">
        <v>821622.38262241031</v>
      </c>
      <c r="J582" s="19">
        <v>799129.19080015563</v>
      </c>
      <c r="K582" s="42">
        <f t="shared" si="27"/>
        <v>3065.3140203408707</v>
      </c>
      <c r="L582" s="49">
        <f t="shared" si="26"/>
        <v>-821622.38262241031</v>
      </c>
      <c r="M582" s="42">
        <f t="shared" si="28"/>
        <v>0</v>
      </c>
      <c r="N582" s="57"/>
      <c r="R582" s="20">
        <f>H582*WTPinput-I582</f>
        <v>5879341.8348302906</v>
      </c>
      <c r="S582" s="11">
        <f>H582*WTPinput-J582</f>
        <v>5901835.0266525457</v>
      </c>
      <c r="T582" s="11"/>
      <c r="U582">
        <f>IF(R582&lt;0,1,0)</f>
        <v>0</v>
      </c>
      <c r="V582">
        <f>IF(R582&gt;0,1,0)</f>
        <v>1</v>
      </c>
      <c r="W582">
        <f>IF(S582&lt;0,1,0)</f>
        <v>0</v>
      </c>
      <c r="X582">
        <f>IF(S582&gt;0,1,0)</f>
        <v>1</v>
      </c>
    </row>
    <row r="583" spans="6:24" x14ac:dyDescent="0.3">
      <c r="F583" s="18">
        <f>I583/$J$1</f>
        <v>31500.41521770992</v>
      </c>
      <c r="G583">
        <v>573</v>
      </c>
      <c r="H583" s="19">
        <v>409.53653852655043</v>
      </c>
      <c r="I583" s="26">
        <v>417380.50163465645</v>
      </c>
      <c r="J583" s="19">
        <v>395929.50908431405</v>
      </c>
      <c r="K583" s="42">
        <f t="shared" si="27"/>
        <v>1019.1532680730452</v>
      </c>
      <c r="L583" s="49">
        <f t="shared" si="26"/>
        <v>-417380.50163465645</v>
      </c>
      <c r="M583" s="42">
        <f t="shared" si="28"/>
        <v>0</v>
      </c>
      <c r="N583" s="57"/>
      <c r="R583" s="20">
        <f>H583*WTPinput-I583</f>
        <v>9821032.9615291059</v>
      </c>
      <c r="S583" s="11">
        <f>H583*WTPinput-J583</f>
        <v>9842483.9540794473</v>
      </c>
      <c r="T583" s="11"/>
      <c r="U583">
        <f>IF(R583&lt;0,1,0)</f>
        <v>0</v>
      </c>
      <c r="V583">
        <f>IF(R583&gt;0,1,0)</f>
        <v>1</v>
      </c>
      <c r="W583">
        <f>IF(S583&lt;0,1,0)</f>
        <v>0</v>
      </c>
      <c r="X583">
        <f>IF(S583&gt;0,1,0)</f>
        <v>1</v>
      </c>
    </row>
    <row r="584" spans="6:24" x14ac:dyDescent="0.3">
      <c r="F584" s="18">
        <f>I584/$J$1</f>
        <v>53233.157716155292</v>
      </c>
      <c r="G584">
        <v>574</v>
      </c>
      <c r="H584" s="19">
        <v>120.74502439150092</v>
      </c>
      <c r="I584" s="26">
        <v>705339.33973905758</v>
      </c>
      <c r="J584" s="19">
        <v>697634.48915609112</v>
      </c>
      <c r="K584" s="42">
        <f t="shared" si="27"/>
        <v>5841.5602903195531</v>
      </c>
      <c r="L584" s="49">
        <f t="shared" si="26"/>
        <v>-705339.33973905758</v>
      </c>
      <c r="M584" s="42">
        <f t="shared" si="28"/>
        <v>0</v>
      </c>
      <c r="N584" s="57"/>
      <c r="R584" s="20">
        <f>H584*WTPinput-I584</f>
        <v>2313286.2700484651</v>
      </c>
      <c r="S584" s="11">
        <f>H584*WTPinput-J584</f>
        <v>2320991.1206314317</v>
      </c>
      <c r="T584" s="11"/>
      <c r="U584">
        <f>IF(R584&lt;0,1,0)</f>
        <v>0</v>
      </c>
      <c r="V584">
        <f>IF(R584&gt;0,1,0)</f>
        <v>1</v>
      </c>
      <c r="W584">
        <f>IF(S584&lt;0,1,0)</f>
        <v>0</v>
      </c>
      <c r="X584">
        <f>IF(S584&gt;0,1,0)</f>
        <v>1</v>
      </c>
    </row>
    <row r="585" spans="6:24" x14ac:dyDescent="0.3">
      <c r="F585" s="18">
        <f>I585/$J$1</f>
        <v>28050.687834018991</v>
      </c>
      <c r="G585">
        <v>575</v>
      </c>
      <c r="H585" s="19">
        <v>405.77351918122076</v>
      </c>
      <c r="I585" s="26">
        <v>371671.61380075163</v>
      </c>
      <c r="J585" s="19">
        <v>334983.37847767933</v>
      </c>
      <c r="K585" s="42">
        <f t="shared" si="27"/>
        <v>915.95827778687783</v>
      </c>
      <c r="L585" s="49">
        <f t="shared" si="26"/>
        <v>-371671.61380075163</v>
      </c>
      <c r="M585" s="42">
        <f t="shared" si="28"/>
        <v>0</v>
      </c>
      <c r="N585" s="57"/>
      <c r="R585" s="20">
        <f>H585*WTPinput-I585</f>
        <v>9772666.3657297678</v>
      </c>
      <c r="S585" s="11">
        <f>H585*WTPinput-J585</f>
        <v>9809354.6010528393</v>
      </c>
      <c r="T585" s="11"/>
      <c r="U585">
        <f>IF(R585&lt;0,1,0)</f>
        <v>0</v>
      </c>
      <c r="V585">
        <f>IF(R585&gt;0,1,0)</f>
        <v>1</v>
      </c>
      <c r="W585">
        <f>IF(S585&lt;0,1,0)</f>
        <v>0</v>
      </c>
      <c r="X585">
        <f>IF(S585&gt;0,1,0)</f>
        <v>1</v>
      </c>
    </row>
    <row r="586" spans="6:24" x14ac:dyDescent="0.3">
      <c r="F586" s="18">
        <f>I586/$J$1</f>
        <v>36894.934604710208</v>
      </c>
      <c r="G586">
        <v>576</v>
      </c>
      <c r="H586" s="19">
        <v>159.22601968061463</v>
      </c>
      <c r="I586" s="26">
        <v>488857.88351241028</v>
      </c>
      <c r="J586" s="19">
        <v>474496.57869071665</v>
      </c>
      <c r="K586" s="42">
        <f t="shared" si="27"/>
        <v>3070.2135523640645</v>
      </c>
      <c r="L586" s="49">
        <f t="shared" si="26"/>
        <v>-488857.88351241028</v>
      </c>
      <c r="M586" s="42">
        <f t="shared" si="28"/>
        <v>0</v>
      </c>
      <c r="N586" s="57"/>
      <c r="R586" s="20">
        <f>H586*WTPinput-I586</f>
        <v>3491792.6085029552</v>
      </c>
      <c r="S586" s="11">
        <f>H586*WTPinput-J586</f>
        <v>3506153.913324649</v>
      </c>
      <c r="T586" s="11"/>
      <c r="U586">
        <f>IF(R586&lt;0,1,0)</f>
        <v>0</v>
      </c>
      <c r="V586">
        <f>IF(R586&gt;0,1,0)</f>
        <v>1</v>
      </c>
      <c r="W586">
        <f>IF(S586&lt;0,1,0)</f>
        <v>0</v>
      </c>
      <c r="X586">
        <f>IF(S586&gt;0,1,0)</f>
        <v>1</v>
      </c>
    </row>
    <row r="587" spans="6:24" x14ac:dyDescent="0.3">
      <c r="F587" s="18">
        <f>I587/$J$1</f>
        <v>41251.829960535084</v>
      </c>
      <c r="G587">
        <v>577</v>
      </c>
      <c r="H587" s="19">
        <v>197.81726987820002</v>
      </c>
      <c r="I587" s="26">
        <v>546586.7469770899</v>
      </c>
      <c r="J587" s="19">
        <v>534311.35591996973</v>
      </c>
      <c r="K587" s="42">
        <f t="shared" si="27"/>
        <v>2763.0891241883687</v>
      </c>
      <c r="L587" s="49">
        <f t="shared" ref="L587:L650" si="29">H587*wtp-I587</f>
        <v>-546586.7469770899</v>
      </c>
      <c r="M587" s="42">
        <f t="shared" si="28"/>
        <v>0</v>
      </c>
      <c r="N587" s="57"/>
      <c r="R587" s="20">
        <f>H587*WTPinput-I587</f>
        <v>4398844.9999779109</v>
      </c>
      <c r="S587" s="11">
        <f>H587*WTPinput-J587</f>
        <v>4411120.3910350315</v>
      </c>
      <c r="T587" s="11"/>
      <c r="U587">
        <f>IF(R587&lt;0,1,0)</f>
        <v>0</v>
      </c>
      <c r="V587">
        <f>IF(R587&gt;0,1,0)</f>
        <v>1</v>
      </c>
      <c r="W587">
        <f>IF(S587&lt;0,1,0)</f>
        <v>0</v>
      </c>
      <c r="X587">
        <f>IF(S587&gt;0,1,0)</f>
        <v>1</v>
      </c>
    </row>
    <row r="588" spans="6:24" x14ac:dyDescent="0.3">
      <c r="F588" s="18">
        <f>I588/$J$1</f>
        <v>44368.213585325597</v>
      </c>
      <c r="G588">
        <v>578</v>
      </c>
      <c r="H588" s="19">
        <v>331.00526842687759</v>
      </c>
      <c r="I588" s="26">
        <v>587878.83000556414</v>
      </c>
      <c r="J588" s="19">
        <v>568670.54745245108</v>
      </c>
      <c r="K588" s="42">
        <f t="shared" ref="K588:K651" si="30">I588/H588</f>
        <v>1776.0407041238152</v>
      </c>
      <c r="L588" s="49">
        <f t="shared" si="29"/>
        <v>-587878.83000556414</v>
      </c>
      <c r="M588" s="42">
        <f t="shared" ref="M588:M651" si="31">IF(L588&gt;0,L588,0)</f>
        <v>0</v>
      </c>
      <c r="N588" s="57"/>
      <c r="R588" s="20">
        <f>H588*WTPinput-I588</f>
        <v>7687252.8806663761</v>
      </c>
      <c r="S588" s="11">
        <f>H588*WTPinput-J588</f>
        <v>7706461.1632194892</v>
      </c>
      <c r="T588" s="11"/>
      <c r="U588">
        <f>IF(R588&lt;0,1,0)</f>
        <v>0</v>
      </c>
      <c r="V588">
        <f>IF(R588&gt;0,1,0)</f>
        <v>1</v>
      </c>
      <c r="W588">
        <f>IF(S588&lt;0,1,0)</f>
        <v>0</v>
      </c>
      <c r="X588">
        <f>IF(S588&gt;0,1,0)</f>
        <v>1</v>
      </c>
    </row>
    <row r="589" spans="6:24" x14ac:dyDescent="0.3">
      <c r="F589" s="18">
        <f>I589/$J$1</f>
        <v>55372.631486053695</v>
      </c>
      <c r="G589">
        <v>579</v>
      </c>
      <c r="H589" s="19">
        <v>227.76435645600213</v>
      </c>
      <c r="I589" s="26">
        <v>733687.36719021143</v>
      </c>
      <c r="J589" s="19">
        <v>719002.00405497686</v>
      </c>
      <c r="K589" s="42">
        <f t="shared" si="30"/>
        <v>3221.2562957889322</v>
      </c>
      <c r="L589" s="49">
        <f t="shared" si="29"/>
        <v>-733687.36719021143</v>
      </c>
      <c r="M589" s="42">
        <f t="shared" si="31"/>
        <v>0</v>
      </c>
      <c r="N589" s="57"/>
      <c r="R589" s="20">
        <f>H589*WTPinput-I589</f>
        <v>4960421.5442098426</v>
      </c>
      <c r="S589" s="11">
        <f>H589*WTPinput-J589</f>
        <v>4975106.907345077</v>
      </c>
      <c r="T589" s="11"/>
      <c r="U589">
        <f>IF(R589&lt;0,1,0)</f>
        <v>0</v>
      </c>
      <c r="V589">
        <f>IF(R589&gt;0,1,0)</f>
        <v>1</v>
      </c>
      <c r="W589">
        <f>IF(S589&lt;0,1,0)</f>
        <v>0</v>
      </c>
      <c r="X589">
        <f>IF(S589&gt;0,1,0)</f>
        <v>1</v>
      </c>
    </row>
    <row r="590" spans="6:24" x14ac:dyDescent="0.3">
      <c r="F590" s="18">
        <f>I590/$J$1</f>
        <v>67358.269521765411</v>
      </c>
      <c r="G590">
        <v>580</v>
      </c>
      <c r="H590" s="19">
        <v>242.95780958258911</v>
      </c>
      <c r="I590" s="26">
        <v>892497.07116339169</v>
      </c>
      <c r="J590" s="19">
        <v>873199.80757883145</v>
      </c>
      <c r="K590" s="42">
        <f t="shared" si="30"/>
        <v>3673.4652518342018</v>
      </c>
      <c r="L590" s="49">
        <f t="shared" si="29"/>
        <v>-892497.07116339169</v>
      </c>
      <c r="M590" s="42">
        <f t="shared" si="31"/>
        <v>0</v>
      </c>
      <c r="N590" s="57"/>
      <c r="R590" s="20">
        <f>H590*WTPinput-I590</f>
        <v>5181448.1684013363</v>
      </c>
      <c r="S590" s="11">
        <f>H590*WTPinput-J590</f>
        <v>5200745.4319858961</v>
      </c>
      <c r="T590" s="11"/>
      <c r="U590">
        <f>IF(R590&lt;0,1,0)</f>
        <v>0</v>
      </c>
      <c r="V590">
        <f>IF(R590&gt;0,1,0)</f>
        <v>1</v>
      </c>
      <c r="W590">
        <f>IF(S590&lt;0,1,0)</f>
        <v>0</v>
      </c>
      <c r="X590">
        <f>IF(S590&gt;0,1,0)</f>
        <v>1</v>
      </c>
    </row>
    <row r="591" spans="6:24" x14ac:dyDescent="0.3">
      <c r="F591" s="18">
        <f>I591/$J$1</f>
        <v>30350.649223697834</v>
      </c>
      <c r="G591">
        <v>581</v>
      </c>
      <c r="H591" s="19">
        <v>374.12915868578784</v>
      </c>
      <c r="I591" s="26">
        <v>402146.10221399629</v>
      </c>
      <c r="J591" s="19">
        <v>378400.51892686932</v>
      </c>
      <c r="K591" s="42">
        <f t="shared" si="30"/>
        <v>1074.8857523605598</v>
      </c>
      <c r="L591" s="49">
        <f t="shared" si="29"/>
        <v>-402146.10221399629</v>
      </c>
      <c r="M591" s="42">
        <f t="shared" si="31"/>
        <v>0</v>
      </c>
      <c r="N591" s="57"/>
      <c r="R591" s="20">
        <f>H591*WTPinput-I591</f>
        <v>8951082.8649307005</v>
      </c>
      <c r="S591" s="11">
        <f>H591*WTPinput-J591</f>
        <v>8974828.448217826</v>
      </c>
      <c r="T591" s="11"/>
      <c r="U591">
        <f>IF(R591&lt;0,1,0)</f>
        <v>0</v>
      </c>
      <c r="V591">
        <f>IF(R591&gt;0,1,0)</f>
        <v>1</v>
      </c>
      <c r="W591">
        <f>IF(S591&lt;0,1,0)</f>
        <v>0</v>
      </c>
      <c r="X591">
        <f>IF(S591&gt;0,1,0)</f>
        <v>1</v>
      </c>
    </row>
    <row r="592" spans="6:24" x14ac:dyDescent="0.3">
      <c r="F592" s="18">
        <f>I592/$J$1</f>
        <v>64740.150599798188</v>
      </c>
      <c r="G592">
        <v>582</v>
      </c>
      <c r="H592" s="19">
        <v>405.52696220422877</v>
      </c>
      <c r="I592" s="26">
        <v>857806.99544732599</v>
      </c>
      <c r="J592" s="19">
        <v>837443.43489956763</v>
      </c>
      <c r="K592" s="42">
        <f t="shared" si="30"/>
        <v>2115.2896734282317</v>
      </c>
      <c r="L592" s="49">
        <f t="shared" si="29"/>
        <v>-857806.99544732599</v>
      </c>
      <c r="M592" s="42">
        <f t="shared" si="31"/>
        <v>0</v>
      </c>
      <c r="N592" s="57"/>
      <c r="R592" s="20">
        <f>H592*WTPinput-I592</f>
        <v>9280367.0596583933</v>
      </c>
      <c r="S592" s="11">
        <f>H592*WTPinput-J592</f>
        <v>9300730.6202061512</v>
      </c>
      <c r="T592" s="11"/>
      <c r="U592">
        <f>IF(R592&lt;0,1,0)</f>
        <v>0</v>
      </c>
      <c r="V592">
        <f>IF(R592&gt;0,1,0)</f>
        <v>1</v>
      </c>
      <c r="W592">
        <f>IF(S592&lt;0,1,0)</f>
        <v>0</v>
      </c>
      <c r="X592">
        <f>IF(S592&gt;0,1,0)</f>
        <v>1</v>
      </c>
    </row>
    <row r="593" spans="6:24" x14ac:dyDescent="0.3">
      <c r="F593" s="18">
        <f>I593/$J$1</f>
        <v>25711.429965561114</v>
      </c>
      <c r="G593">
        <v>583</v>
      </c>
      <c r="H593" s="19">
        <v>251.12053804054995</v>
      </c>
      <c r="I593" s="26">
        <v>340676.44704368478</v>
      </c>
      <c r="J593" s="19">
        <v>329975.46449993917</v>
      </c>
      <c r="K593" s="42">
        <f t="shared" si="30"/>
        <v>1356.6251876565893</v>
      </c>
      <c r="L593" s="49">
        <f t="shared" si="29"/>
        <v>-340676.44704368478</v>
      </c>
      <c r="M593" s="42">
        <f t="shared" si="31"/>
        <v>0</v>
      </c>
      <c r="N593" s="57"/>
      <c r="R593" s="20">
        <f>H593*WTPinput-I593</f>
        <v>5937337.0039700642</v>
      </c>
      <c r="S593" s="11">
        <f>H593*WTPinput-J593</f>
        <v>5948037.9865138093</v>
      </c>
      <c r="T593" s="11"/>
      <c r="U593">
        <f>IF(R593&lt;0,1,0)</f>
        <v>0</v>
      </c>
      <c r="V593">
        <f>IF(R593&gt;0,1,0)</f>
        <v>1</v>
      </c>
      <c r="W593">
        <f>IF(S593&lt;0,1,0)</f>
        <v>0</v>
      </c>
      <c r="X593">
        <f>IF(S593&gt;0,1,0)</f>
        <v>1</v>
      </c>
    </row>
    <row r="594" spans="6:24" x14ac:dyDescent="0.3">
      <c r="F594" s="18">
        <f>I594/$J$1</f>
        <v>55189.115268607246</v>
      </c>
      <c r="G594">
        <v>584</v>
      </c>
      <c r="H594" s="19">
        <v>243.54219025904604</v>
      </c>
      <c r="I594" s="26">
        <v>731255.77730904601</v>
      </c>
      <c r="J594" s="19">
        <v>717220.76662966923</v>
      </c>
      <c r="K594" s="42">
        <f t="shared" si="30"/>
        <v>3002.5835627545216</v>
      </c>
      <c r="L594" s="49">
        <f t="shared" si="29"/>
        <v>-731255.77730904601</v>
      </c>
      <c r="M594" s="42">
        <f t="shared" si="31"/>
        <v>0</v>
      </c>
      <c r="N594" s="57"/>
      <c r="R594" s="20">
        <f>H594*WTPinput-I594</f>
        <v>5357298.9791671047</v>
      </c>
      <c r="S594" s="11">
        <f>H594*WTPinput-J594</f>
        <v>5371333.9898464819</v>
      </c>
      <c r="T594" s="11"/>
      <c r="U594">
        <f>IF(R594&lt;0,1,0)</f>
        <v>0</v>
      </c>
      <c r="V594">
        <f>IF(R594&gt;0,1,0)</f>
        <v>1</v>
      </c>
      <c r="W594">
        <f>IF(S594&lt;0,1,0)</f>
        <v>0</v>
      </c>
      <c r="X594">
        <f>IF(S594&gt;0,1,0)</f>
        <v>1</v>
      </c>
    </row>
    <row r="595" spans="6:24" x14ac:dyDescent="0.3">
      <c r="F595" s="18">
        <f>I595/$J$1</f>
        <v>35900.557560378948</v>
      </c>
      <c r="G595">
        <v>585</v>
      </c>
      <c r="H595" s="19">
        <v>314.5386979820978</v>
      </c>
      <c r="I595" s="26">
        <v>475682.38767502102</v>
      </c>
      <c r="J595" s="19">
        <v>446493.30544966413</v>
      </c>
      <c r="K595" s="42">
        <f t="shared" si="30"/>
        <v>1512.3175327129218</v>
      </c>
      <c r="L595" s="49">
        <f t="shared" si="29"/>
        <v>-475682.38767502102</v>
      </c>
      <c r="M595" s="42">
        <f t="shared" si="31"/>
        <v>0</v>
      </c>
      <c r="N595" s="57"/>
      <c r="R595" s="20">
        <f>H595*WTPinput-I595</f>
        <v>7387785.0618774239</v>
      </c>
      <c r="S595" s="11">
        <f>H595*WTPinput-J595</f>
        <v>7416974.1441027801</v>
      </c>
      <c r="T595" s="11"/>
      <c r="U595">
        <f>IF(R595&lt;0,1,0)</f>
        <v>0</v>
      </c>
      <c r="V595">
        <f>IF(R595&gt;0,1,0)</f>
        <v>1</v>
      </c>
      <c r="W595">
        <f>IF(S595&lt;0,1,0)</f>
        <v>0</v>
      </c>
      <c r="X595">
        <f>IF(S595&gt;0,1,0)</f>
        <v>1</v>
      </c>
    </row>
    <row r="596" spans="6:24" x14ac:dyDescent="0.3">
      <c r="F596" s="18">
        <f>I596/$J$1</f>
        <v>31278.94163903781</v>
      </c>
      <c r="G596">
        <v>586</v>
      </c>
      <c r="H596" s="19">
        <v>274.81300559617011</v>
      </c>
      <c r="I596" s="26">
        <v>414445.976717251</v>
      </c>
      <c r="J596" s="19">
        <v>385935.58658753912</v>
      </c>
      <c r="K596" s="42">
        <f t="shared" si="30"/>
        <v>1508.1017574774739</v>
      </c>
      <c r="L596" s="49">
        <f t="shared" si="29"/>
        <v>-414445.976717251</v>
      </c>
      <c r="M596" s="42">
        <f t="shared" si="31"/>
        <v>0</v>
      </c>
      <c r="N596" s="57"/>
      <c r="R596" s="20">
        <f>H596*WTPinput-I596</f>
        <v>6455879.1631870018</v>
      </c>
      <c r="S596" s="11">
        <f>H596*WTPinput-J596</f>
        <v>6484389.5533167142</v>
      </c>
      <c r="T596" s="11"/>
      <c r="U596">
        <f>IF(R596&lt;0,1,0)</f>
        <v>0</v>
      </c>
      <c r="V596">
        <f>IF(R596&gt;0,1,0)</f>
        <v>1</v>
      </c>
      <c r="W596">
        <f>IF(S596&lt;0,1,0)</f>
        <v>0</v>
      </c>
      <c r="X596">
        <f>IF(S596&gt;0,1,0)</f>
        <v>1</v>
      </c>
    </row>
    <row r="597" spans="6:24" x14ac:dyDescent="0.3">
      <c r="F597" s="18">
        <f>I597/$J$1</f>
        <v>41162.069847936866</v>
      </c>
      <c r="G597">
        <v>587</v>
      </c>
      <c r="H597" s="19">
        <v>233.02423263335004</v>
      </c>
      <c r="I597" s="26">
        <v>545397.42548516346</v>
      </c>
      <c r="J597" s="19">
        <v>534168.25295787363</v>
      </c>
      <c r="K597" s="42">
        <f t="shared" si="30"/>
        <v>2340.5180625283479</v>
      </c>
      <c r="L597" s="49">
        <f t="shared" si="29"/>
        <v>-545397.42548516346</v>
      </c>
      <c r="M597" s="42">
        <f t="shared" si="31"/>
        <v>0</v>
      </c>
      <c r="N597" s="57"/>
      <c r="R597" s="20">
        <f>H597*WTPinput-I597</f>
        <v>5280208.3903485872</v>
      </c>
      <c r="S597" s="11">
        <f>H597*WTPinput-J597</f>
        <v>5291437.5628758771</v>
      </c>
      <c r="T597" s="11"/>
      <c r="U597">
        <f>IF(R597&lt;0,1,0)</f>
        <v>0</v>
      </c>
      <c r="V597">
        <f>IF(R597&gt;0,1,0)</f>
        <v>1</v>
      </c>
      <c r="W597">
        <f>IF(S597&lt;0,1,0)</f>
        <v>0</v>
      </c>
      <c r="X597">
        <f>IF(S597&gt;0,1,0)</f>
        <v>1</v>
      </c>
    </row>
    <row r="598" spans="6:24" x14ac:dyDescent="0.3">
      <c r="F598" s="18">
        <f>I598/$J$1</f>
        <v>72352.690670207681</v>
      </c>
      <c r="G598">
        <v>588</v>
      </c>
      <c r="H598" s="19">
        <v>277.20393141554632</v>
      </c>
      <c r="I598" s="26">
        <v>958673.15138025186</v>
      </c>
      <c r="J598" s="19">
        <v>943255.13177170395</v>
      </c>
      <c r="K598" s="42">
        <f t="shared" si="30"/>
        <v>3458.3678033885453</v>
      </c>
      <c r="L598" s="49">
        <f t="shared" si="29"/>
        <v>-958673.15138025186</v>
      </c>
      <c r="M598" s="42">
        <f t="shared" si="31"/>
        <v>0</v>
      </c>
      <c r="N598" s="57"/>
      <c r="R598" s="20">
        <f>H598*WTPinput-I598</f>
        <v>5971425.1340084057</v>
      </c>
      <c r="S598" s="11">
        <f>H598*WTPinput-J598</f>
        <v>5986843.1536169536</v>
      </c>
      <c r="T598" s="11"/>
      <c r="U598">
        <f>IF(R598&lt;0,1,0)</f>
        <v>0</v>
      </c>
      <c r="V598">
        <f>IF(R598&gt;0,1,0)</f>
        <v>1</v>
      </c>
      <c r="W598">
        <f>IF(S598&lt;0,1,0)</f>
        <v>0</v>
      </c>
      <c r="X598">
        <f>IF(S598&gt;0,1,0)</f>
        <v>1</v>
      </c>
    </row>
    <row r="599" spans="6:24" x14ac:dyDescent="0.3">
      <c r="F599" s="18">
        <f>I599/$J$1</f>
        <v>27147.011247459755</v>
      </c>
      <c r="G599">
        <v>589</v>
      </c>
      <c r="H599" s="19">
        <v>117.08747333856172</v>
      </c>
      <c r="I599" s="26">
        <v>359697.89902884176</v>
      </c>
      <c r="J599" s="19">
        <v>348231.35386604507</v>
      </c>
      <c r="K599" s="42">
        <f t="shared" si="30"/>
        <v>3072.0442483950878</v>
      </c>
      <c r="L599" s="49">
        <f t="shared" si="29"/>
        <v>-359697.89902884176</v>
      </c>
      <c r="M599" s="42">
        <f t="shared" si="31"/>
        <v>0</v>
      </c>
      <c r="N599" s="57"/>
      <c r="R599" s="20">
        <f>H599*WTPinput-I599</f>
        <v>2567488.9344352013</v>
      </c>
      <c r="S599" s="11">
        <f>H599*WTPinput-J599</f>
        <v>2578955.4795979983</v>
      </c>
      <c r="T599" s="11"/>
      <c r="U599">
        <f>IF(R599&lt;0,1,0)</f>
        <v>0</v>
      </c>
      <c r="V599">
        <f>IF(R599&gt;0,1,0)</f>
        <v>1</v>
      </c>
      <c r="W599">
        <f>IF(S599&lt;0,1,0)</f>
        <v>0</v>
      </c>
      <c r="X599">
        <f>IF(S599&gt;0,1,0)</f>
        <v>1</v>
      </c>
    </row>
    <row r="600" spans="6:24" x14ac:dyDescent="0.3">
      <c r="F600" s="18">
        <f>I600/$J$1</f>
        <v>55956.851968400952</v>
      </c>
      <c r="G600">
        <v>590</v>
      </c>
      <c r="H600" s="19">
        <v>173.0403307650613</v>
      </c>
      <c r="I600" s="26">
        <v>741428.28858131263</v>
      </c>
      <c r="J600" s="19">
        <v>721194.43021059502</v>
      </c>
      <c r="K600" s="42">
        <f t="shared" si="30"/>
        <v>4284.7137733916943</v>
      </c>
      <c r="L600" s="49">
        <f t="shared" si="29"/>
        <v>-741428.28858131263</v>
      </c>
      <c r="M600" s="42">
        <f t="shared" si="31"/>
        <v>0</v>
      </c>
      <c r="N600" s="57"/>
      <c r="R600" s="20">
        <f>H600*WTPinput-I600</f>
        <v>3584579.98054522</v>
      </c>
      <c r="S600" s="11">
        <f>H600*WTPinput-J600</f>
        <v>3604813.8389159376</v>
      </c>
      <c r="T600" s="11"/>
      <c r="U600">
        <f>IF(R600&lt;0,1,0)</f>
        <v>0</v>
      </c>
      <c r="V600">
        <f>IF(R600&gt;0,1,0)</f>
        <v>1</v>
      </c>
      <c r="W600">
        <f>IF(S600&lt;0,1,0)</f>
        <v>0</v>
      </c>
      <c r="X600">
        <f>IF(S600&gt;0,1,0)</f>
        <v>1</v>
      </c>
    </row>
    <row r="601" spans="6:24" x14ac:dyDescent="0.3">
      <c r="F601" s="18">
        <f>I601/$J$1</f>
        <v>42300.331018012323</v>
      </c>
      <c r="G601">
        <v>591</v>
      </c>
      <c r="H601" s="19">
        <v>266.37258199703865</v>
      </c>
      <c r="I601" s="26">
        <v>560479.3859886633</v>
      </c>
      <c r="J601" s="19">
        <v>547840.29384437599</v>
      </c>
      <c r="K601" s="42">
        <f t="shared" si="30"/>
        <v>2104.1181558051435</v>
      </c>
      <c r="L601" s="49">
        <f t="shared" si="29"/>
        <v>-560479.3859886633</v>
      </c>
      <c r="M601" s="42">
        <f t="shared" si="31"/>
        <v>0</v>
      </c>
      <c r="N601" s="57"/>
      <c r="R601" s="20">
        <f>H601*WTPinput-I601</f>
        <v>6098835.1639373032</v>
      </c>
      <c r="S601" s="11">
        <f>H601*WTPinput-J601</f>
        <v>6111474.2560815904</v>
      </c>
      <c r="T601" s="11"/>
      <c r="U601">
        <f>IF(R601&lt;0,1,0)</f>
        <v>0</v>
      </c>
      <c r="V601">
        <f>IF(R601&gt;0,1,0)</f>
        <v>1</v>
      </c>
      <c r="W601">
        <f>IF(S601&lt;0,1,0)</f>
        <v>0</v>
      </c>
      <c r="X601">
        <f>IF(S601&gt;0,1,0)</f>
        <v>1</v>
      </c>
    </row>
    <row r="602" spans="6:24" x14ac:dyDescent="0.3">
      <c r="F602" s="18">
        <f>I602/$J$1</f>
        <v>47232.184488159815</v>
      </c>
      <c r="G602">
        <v>592</v>
      </c>
      <c r="H602" s="19">
        <v>253.58668421517177</v>
      </c>
      <c r="I602" s="26">
        <v>625826.44446811755</v>
      </c>
      <c r="J602" s="19">
        <v>615305.37660060916</v>
      </c>
      <c r="K602" s="42">
        <f t="shared" si="30"/>
        <v>2467.8994735271481</v>
      </c>
      <c r="L602" s="49">
        <f t="shared" si="29"/>
        <v>-625826.44446811755</v>
      </c>
      <c r="M602" s="42">
        <f t="shared" si="31"/>
        <v>0</v>
      </c>
      <c r="N602" s="57"/>
      <c r="R602" s="20">
        <f>H602*WTPinput-I602</f>
        <v>5713840.6609111773</v>
      </c>
      <c r="S602" s="11">
        <f>H602*WTPinput-J602</f>
        <v>5724361.7287786854</v>
      </c>
      <c r="T602" s="11"/>
      <c r="U602">
        <f>IF(R602&lt;0,1,0)</f>
        <v>0</v>
      </c>
      <c r="V602">
        <f>IF(R602&gt;0,1,0)</f>
        <v>1</v>
      </c>
      <c r="W602">
        <f>IF(S602&lt;0,1,0)</f>
        <v>0</v>
      </c>
      <c r="X602">
        <f>IF(S602&gt;0,1,0)</f>
        <v>1</v>
      </c>
    </row>
    <row r="603" spans="6:24" x14ac:dyDescent="0.3">
      <c r="F603" s="18">
        <f>I603/$J$1</f>
        <v>40468.694051291823</v>
      </c>
      <c r="G603">
        <v>593</v>
      </c>
      <c r="H603" s="19">
        <v>517.41188596921711</v>
      </c>
      <c r="I603" s="26">
        <v>536210.19617961661</v>
      </c>
      <c r="J603" s="19">
        <v>518809.680217858</v>
      </c>
      <c r="K603" s="42">
        <f t="shared" si="30"/>
        <v>1036.3314232242394</v>
      </c>
      <c r="L603" s="49">
        <f t="shared" si="29"/>
        <v>-536210.19617961661</v>
      </c>
      <c r="M603" s="42">
        <f t="shared" si="31"/>
        <v>0</v>
      </c>
      <c r="N603" s="57"/>
      <c r="R603" s="20">
        <f>H603*WTPinput-I603</f>
        <v>12399086.953050811</v>
      </c>
      <c r="S603" s="11">
        <f>H603*WTPinput-J603</f>
        <v>12416487.46901257</v>
      </c>
      <c r="T603" s="11"/>
      <c r="U603">
        <f>IF(R603&lt;0,1,0)</f>
        <v>0</v>
      </c>
      <c r="V603">
        <f>IF(R603&gt;0,1,0)</f>
        <v>1</v>
      </c>
      <c r="W603">
        <f>IF(S603&lt;0,1,0)</f>
        <v>0</v>
      </c>
      <c r="X603">
        <f>IF(S603&gt;0,1,0)</f>
        <v>1</v>
      </c>
    </row>
    <row r="604" spans="6:24" x14ac:dyDescent="0.3">
      <c r="F604" s="18">
        <f>I604/$J$1</f>
        <v>47110.296184420593</v>
      </c>
      <c r="G604">
        <v>594</v>
      </c>
      <c r="H604" s="19">
        <v>232.49669115769029</v>
      </c>
      <c r="I604" s="26">
        <v>624211.42444357288</v>
      </c>
      <c r="J604" s="19">
        <v>609550.62622408976</v>
      </c>
      <c r="K604" s="42">
        <f t="shared" si="30"/>
        <v>2684.8185293966317</v>
      </c>
      <c r="L604" s="49">
        <f t="shared" si="29"/>
        <v>-624211.42444357288</v>
      </c>
      <c r="M604" s="42">
        <f t="shared" si="31"/>
        <v>0</v>
      </c>
      <c r="N604" s="57"/>
      <c r="R604" s="20">
        <f>H604*WTPinput-I604</f>
        <v>5188205.8544986844</v>
      </c>
      <c r="S604" s="11">
        <f>H604*WTPinput-J604</f>
        <v>5202866.6527181678</v>
      </c>
      <c r="T604" s="11"/>
      <c r="U604">
        <f>IF(R604&lt;0,1,0)</f>
        <v>0</v>
      </c>
      <c r="V604">
        <f>IF(R604&gt;0,1,0)</f>
        <v>1</v>
      </c>
      <c r="W604">
        <f>IF(S604&lt;0,1,0)</f>
        <v>0</v>
      </c>
      <c r="X604">
        <f>IF(S604&gt;0,1,0)</f>
        <v>1</v>
      </c>
    </row>
    <row r="605" spans="6:24" x14ac:dyDescent="0.3">
      <c r="F605" s="18">
        <f>I605/$J$1</f>
        <v>43317.617838035796</v>
      </c>
      <c r="G605">
        <v>595</v>
      </c>
      <c r="H605" s="19">
        <v>307.36971735444968</v>
      </c>
      <c r="I605" s="26">
        <v>573958.43635397428</v>
      </c>
      <c r="J605" s="19">
        <v>556818.86264562584</v>
      </c>
      <c r="K605" s="42">
        <f t="shared" si="30"/>
        <v>1867.3226539493555</v>
      </c>
      <c r="L605" s="49">
        <f t="shared" si="29"/>
        <v>-573958.43635397428</v>
      </c>
      <c r="M605" s="42">
        <f t="shared" si="31"/>
        <v>0</v>
      </c>
      <c r="N605" s="57"/>
      <c r="R605" s="20">
        <f>H605*WTPinput-I605</f>
        <v>7110284.4975072676</v>
      </c>
      <c r="S605" s="11">
        <f>H605*WTPinput-J605</f>
        <v>7127424.0712156156</v>
      </c>
      <c r="T605" s="11"/>
      <c r="U605">
        <f>IF(R605&lt;0,1,0)</f>
        <v>0</v>
      </c>
      <c r="V605">
        <f>IF(R605&gt;0,1,0)</f>
        <v>1</v>
      </c>
      <c r="W605">
        <f>IF(S605&lt;0,1,0)</f>
        <v>0</v>
      </c>
      <c r="X605">
        <f>IF(S605&gt;0,1,0)</f>
        <v>1</v>
      </c>
    </row>
    <row r="606" spans="6:24" x14ac:dyDescent="0.3">
      <c r="F606" s="18">
        <f>I606/$J$1</f>
        <v>31601.095707137152</v>
      </c>
      <c r="G606">
        <v>596</v>
      </c>
      <c r="H606" s="19">
        <v>374.90589565499249</v>
      </c>
      <c r="I606" s="26">
        <v>418714.51811956725</v>
      </c>
      <c r="J606" s="19">
        <v>396261.99178550689</v>
      </c>
      <c r="K606" s="42">
        <f t="shared" si="30"/>
        <v>1116.852316734143</v>
      </c>
      <c r="L606" s="49">
        <f t="shared" si="29"/>
        <v>-418714.51811956725</v>
      </c>
      <c r="M606" s="42">
        <f t="shared" si="31"/>
        <v>0</v>
      </c>
      <c r="N606" s="57"/>
      <c r="R606" s="20">
        <f>H606*WTPinput-I606</f>
        <v>8953932.8732552435</v>
      </c>
      <c r="S606" s="11">
        <f>H606*WTPinput-J606</f>
        <v>8976385.3995893039</v>
      </c>
      <c r="T606" s="11"/>
      <c r="U606">
        <f>IF(R606&lt;0,1,0)</f>
        <v>0</v>
      </c>
      <c r="V606">
        <f>IF(R606&gt;0,1,0)</f>
        <v>1</v>
      </c>
      <c r="W606">
        <f>IF(S606&lt;0,1,0)</f>
        <v>0</v>
      </c>
      <c r="X606">
        <f>IF(S606&gt;0,1,0)</f>
        <v>1</v>
      </c>
    </row>
    <row r="607" spans="6:24" x14ac:dyDescent="0.3">
      <c r="F607" s="18">
        <f>I607/$J$1</f>
        <v>35494.075815304277</v>
      </c>
      <c r="G607">
        <v>597</v>
      </c>
      <c r="H607" s="19">
        <v>252.20257466613657</v>
      </c>
      <c r="I607" s="26">
        <v>470296.5045527817</v>
      </c>
      <c r="J607" s="19">
        <v>447999.69878849556</v>
      </c>
      <c r="K607" s="42">
        <f t="shared" si="30"/>
        <v>1864.7569525226133</v>
      </c>
      <c r="L607" s="49">
        <f t="shared" si="29"/>
        <v>-470296.5045527817</v>
      </c>
      <c r="M607" s="42">
        <f t="shared" si="31"/>
        <v>0</v>
      </c>
      <c r="N607" s="57"/>
      <c r="R607" s="20">
        <f>H607*WTPinput-I607</f>
        <v>5834767.8621006329</v>
      </c>
      <c r="S607" s="11">
        <f>H607*WTPinput-J607</f>
        <v>5857064.6678649187</v>
      </c>
      <c r="T607" s="11"/>
      <c r="U607">
        <f>IF(R607&lt;0,1,0)</f>
        <v>0</v>
      </c>
      <c r="V607">
        <f>IF(R607&gt;0,1,0)</f>
        <v>1</v>
      </c>
      <c r="W607">
        <f>IF(S607&lt;0,1,0)</f>
        <v>0</v>
      </c>
      <c r="X607">
        <f>IF(S607&gt;0,1,0)</f>
        <v>1</v>
      </c>
    </row>
    <row r="608" spans="6:24" x14ac:dyDescent="0.3">
      <c r="F608" s="18">
        <f>I608/$J$1</f>
        <v>26799.563037521373</v>
      </c>
      <c r="G608">
        <v>598</v>
      </c>
      <c r="H608" s="19">
        <v>274.29394712585599</v>
      </c>
      <c r="I608" s="26">
        <v>355094.21024715819</v>
      </c>
      <c r="J608" s="19">
        <v>336860.80234209471</v>
      </c>
      <c r="K608" s="42">
        <f t="shared" si="30"/>
        <v>1294.5754507817414</v>
      </c>
      <c r="L608" s="49">
        <f t="shared" si="29"/>
        <v>-355094.21024715819</v>
      </c>
      <c r="M608" s="42">
        <f t="shared" si="31"/>
        <v>0</v>
      </c>
      <c r="N608" s="57"/>
      <c r="R608" s="20">
        <f>H608*WTPinput-I608</f>
        <v>6502254.4678992415</v>
      </c>
      <c r="S608" s="11">
        <f>H608*WTPinput-J608</f>
        <v>6520487.8758043051</v>
      </c>
      <c r="T608" s="11"/>
      <c r="U608">
        <f>IF(R608&lt;0,1,0)</f>
        <v>0</v>
      </c>
      <c r="V608">
        <f>IF(R608&gt;0,1,0)</f>
        <v>1</v>
      </c>
      <c r="W608">
        <f>IF(S608&lt;0,1,0)</f>
        <v>0</v>
      </c>
      <c r="X608">
        <f>IF(S608&gt;0,1,0)</f>
        <v>1</v>
      </c>
    </row>
    <row r="609" spans="6:24" x14ac:dyDescent="0.3">
      <c r="F609" s="18">
        <f>I609/$J$1</f>
        <v>41513.508054294354</v>
      </c>
      <c r="G609">
        <v>599</v>
      </c>
      <c r="H609" s="19">
        <v>493.35265988394167</v>
      </c>
      <c r="I609" s="26">
        <v>550053.98171940015</v>
      </c>
      <c r="J609" s="19">
        <v>534960.11199326534</v>
      </c>
      <c r="K609" s="42">
        <f t="shared" si="30"/>
        <v>1114.9306093713919</v>
      </c>
      <c r="L609" s="49">
        <f t="shared" si="29"/>
        <v>-550053.98171940015</v>
      </c>
      <c r="M609" s="42">
        <f t="shared" si="31"/>
        <v>0</v>
      </c>
      <c r="N609" s="57"/>
      <c r="R609" s="20">
        <f>H609*WTPinput-I609</f>
        <v>11783762.51537914</v>
      </c>
      <c r="S609" s="11">
        <f>H609*WTPinput-J609</f>
        <v>11798856.385105275</v>
      </c>
      <c r="T609" s="11"/>
      <c r="U609">
        <f>IF(R609&lt;0,1,0)</f>
        <v>0</v>
      </c>
      <c r="V609">
        <f>IF(R609&gt;0,1,0)</f>
        <v>1</v>
      </c>
      <c r="W609">
        <f>IF(S609&lt;0,1,0)</f>
        <v>0</v>
      </c>
      <c r="X609">
        <f>IF(S609&gt;0,1,0)</f>
        <v>1</v>
      </c>
    </row>
    <row r="610" spans="6:24" x14ac:dyDescent="0.3">
      <c r="F610" s="18">
        <f>I610/$J$1</f>
        <v>62529.115685092467</v>
      </c>
      <c r="G610">
        <v>600</v>
      </c>
      <c r="H610" s="19">
        <v>251.3047105405949</v>
      </c>
      <c r="I610" s="26">
        <v>828510.78282747522</v>
      </c>
      <c r="J610" s="19">
        <v>815258.95749087585</v>
      </c>
      <c r="K610" s="42">
        <f t="shared" si="30"/>
        <v>3296.8374569868656</v>
      </c>
      <c r="L610" s="49">
        <f t="shared" si="29"/>
        <v>-828510.78282747522</v>
      </c>
      <c r="M610" s="42">
        <f t="shared" si="31"/>
        <v>0</v>
      </c>
      <c r="N610" s="57"/>
      <c r="R610" s="20">
        <f>H610*WTPinput-I610</f>
        <v>5454106.9806873975</v>
      </c>
      <c r="S610" s="11">
        <f>H610*WTPinput-J610</f>
        <v>5467358.8060239963</v>
      </c>
      <c r="T610" s="11"/>
      <c r="U610">
        <f>IF(R610&lt;0,1,0)</f>
        <v>0</v>
      </c>
      <c r="V610">
        <f>IF(R610&gt;0,1,0)</f>
        <v>1</v>
      </c>
      <c r="W610">
        <f>IF(S610&lt;0,1,0)</f>
        <v>0</v>
      </c>
      <c r="X610">
        <f>IF(S610&gt;0,1,0)</f>
        <v>1</v>
      </c>
    </row>
    <row r="611" spans="6:24" x14ac:dyDescent="0.3">
      <c r="F611" s="18">
        <f>I611/$J$1</f>
        <v>33167.725215079801</v>
      </c>
      <c r="G611">
        <v>601</v>
      </c>
      <c r="H611" s="19">
        <v>452.42987266424825</v>
      </c>
      <c r="I611" s="26">
        <v>439472.35909980739</v>
      </c>
      <c r="J611" s="19">
        <v>427371.62606007617</v>
      </c>
      <c r="K611" s="42">
        <f t="shared" si="30"/>
        <v>971.36017237735155</v>
      </c>
      <c r="L611" s="49">
        <f t="shared" si="29"/>
        <v>-439472.35909980739</v>
      </c>
      <c r="M611" s="42">
        <f t="shared" si="31"/>
        <v>0</v>
      </c>
      <c r="N611" s="57"/>
      <c r="R611" s="20">
        <f>H611*WTPinput-I611</f>
        <v>10871274.4575064</v>
      </c>
      <c r="S611" s="11">
        <f>H611*WTPinput-J611</f>
        <v>10883375.190546131</v>
      </c>
      <c r="T611" s="11"/>
      <c r="U611">
        <f>IF(R611&lt;0,1,0)</f>
        <v>0</v>
      </c>
      <c r="V611">
        <f>IF(R611&gt;0,1,0)</f>
        <v>1</v>
      </c>
      <c r="W611">
        <f>IF(S611&lt;0,1,0)</f>
        <v>0</v>
      </c>
      <c r="X611">
        <f>IF(S611&gt;0,1,0)</f>
        <v>1</v>
      </c>
    </row>
    <row r="612" spans="6:24" x14ac:dyDescent="0.3">
      <c r="F612" s="18">
        <f>I612/$J$1</f>
        <v>42044.317646688665</v>
      </c>
      <c r="G612">
        <v>602</v>
      </c>
      <c r="H612" s="19">
        <v>253.65863612657995</v>
      </c>
      <c r="I612" s="26">
        <v>557087.20881862484</v>
      </c>
      <c r="J612" s="19">
        <v>541831.25627222739</v>
      </c>
      <c r="K612" s="42">
        <f t="shared" si="30"/>
        <v>2196.208326771216</v>
      </c>
      <c r="L612" s="49">
        <f t="shared" si="29"/>
        <v>-557087.20881862484</v>
      </c>
      <c r="M612" s="42">
        <f t="shared" si="31"/>
        <v>0</v>
      </c>
      <c r="N612" s="57"/>
      <c r="R612" s="20">
        <f>H612*WTPinput-I612</f>
        <v>5784378.6943458738</v>
      </c>
      <c r="S612" s="11">
        <f>H612*WTPinput-J612</f>
        <v>5799634.646892271</v>
      </c>
      <c r="T612" s="11"/>
      <c r="U612">
        <f>IF(R612&lt;0,1,0)</f>
        <v>0</v>
      </c>
      <c r="V612">
        <f>IF(R612&gt;0,1,0)</f>
        <v>1</v>
      </c>
      <c r="W612">
        <f>IF(S612&lt;0,1,0)</f>
        <v>0</v>
      </c>
      <c r="X612">
        <f>IF(S612&gt;0,1,0)</f>
        <v>1</v>
      </c>
    </row>
    <row r="613" spans="6:24" x14ac:dyDescent="0.3">
      <c r="F613" s="18">
        <f>I613/$J$1</f>
        <v>58400.607352016988</v>
      </c>
      <c r="G613">
        <v>603</v>
      </c>
      <c r="H613" s="19">
        <v>190.72832927656236</v>
      </c>
      <c r="I613" s="26">
        <v>773808.04741422506</v>
      </c>
      <c r="J613" s="19">
        <v>757409.12745663675</v>
      </c>
      <c r="K613" s="42">
        <f t="shared" si="30"/>
        <v>4057.1217204559994</v>
      </c>
      <c r="L613" s="49">
        <f t="shared" si="29"/>
        <v>-773808.04741422506</v>
      </c>
      <c r="M613" s="42">
        <f t="shared" si="31"/>
        <v>0</v>
      </c>
      <c r="N613" s="57"/>
      <c r="R613" s="20">
        <f>H613*WTPinput-I613</f>
        <v>3994400.1844998342</v>
      </c>
      <c r="S613" s="11">
        <f>H613*WTPinput-J613</f>
        <v>4010799.1044574226</v>
      </c>
      <c r="T613" s="11"/>
      <c r="U613">
        <f>IF(R613&lt;0,1,0)</f>
        <v>0</v>
      </c>
      <c r="V613">
        <f>IF(R613&gt;0,1,0)</f>
        <v>1</v>
      </c>
      <c r="W613">
        <f>IF(S613&lt;0,1,0)</f>
        <v>0</v>
      </c>
      <c r="X613">
        <f>IF(S613&gt;0,1,0)</f>
        <v>1</v>
      </c>
    </row>
    <row r="614" spans="6:24" x14ac:dyDescent="0.3">
      <c r="F614" s="18">
        <f>I614/$J$1</f>
        <v>59811.879488830949</v>
      </c>
      <c r="G614">
        <v>604</v>
      </c>
      <c r="H614" s="19">
        <v>326.85817676012448</v>
      </c>
      <c r="I614" s="26">
        <v>792507.40322701004</v>
      </c>
      <c r="J614" s="19">
        <v>777016.31675602915</v>
      </c>
      <c r="K614" s="42">
        <f t="shared" si="30"/>
        <v>2424.6216236120581</v>
      </c>
      <c r="L614" s="49">
        <f t="shared" si="29"/>
        <v>-792507.40322701004</v>
      </c>
      <c r="M614" s="42">
        <f t="shared" si="31"/>
        <v>0</v>
      </c>
      <c r="N614" s="57"/>
      <c r="R614" s="20">
        <f>H614*WTPinput-I614</f>
        <v>7378947.0157761024</v>
      </c>
      <c r="S614" s="11">
        <f>H614*WTPinput-J614</f>
        <v>7394438.1022470836</v>
      </c>
      <c r="T614" s="11"/>
      <c r="U614">
        <f>IF(R614&lt;0,1,0)</f>
        <v>0</v>
      </c>
      <c r="V614">
        <f>IF(R614&gt;0,1,0)</f>
        <v>1</v>
      </c>
      <c r="W614">
        <f>IF(S614&lt;0,1,0)</f>
        <v>0</v>
      </c>
      <c r="X614">
        <f>IF(S614&gt;0,1,0)</f>
        <v>1</v>
      </c>
    </row>
    <row r="615" spans="6:24" x14ac:dyDescent="0.3">
      <c r="F615" s="18">
        <f>I615/$J$1</f>
        <v>20084.646941376264</v>
      </c>
      <c r="G615">
        <v>605</v>
      </c>
      <c r="H615" s="19">
        <v>353.9217916425041</v>
      </c>
      <c r="I615" s="26">
        <v>266121.57197323552</v>
      </c>
      <c r="J615" s="19">
        <v>250237.40525440505</v>
      </c>
      <c r="K615" s="42">
        <f t="shared" si="30"/>
        <v>751.92197332128262</v>
      </c>
      <c r="L615" s="49">
        <f t="shared" si="29"/>
        <v>-266121.57197323552</v>
      </c>
      <c r="M615" s="42">
        <f t="shared" si="31"/>
        <v>0</v>
      </c>
      <c r="N615" s="57"/>
      <c r="R615" s="20">
        <f>H615*WTPinput-I615</f>
        <v>8581923.2190893665</v>
      </c>
      <c r="S615" s="11">
        <f>H615*WTPinput-J615</f>
        <v>8597807.3858081978</v>
      </c>
      <c r="T615" s="11"/>
      <c r="U615">
        <f>IF(R615&lt;0,1,0)</f>
        <v>0</v>
      </c>
      <c r="V615">
        <f>IF(R615&gt;0,1,0)</f>
        <v>1</v>
      </c>
      <c r="W615">
        <f>IF(S615&lt;0,1,0)</f>
        <v>0</v>
      </c>
      <c r="X615">
        <f>IF(S615&gt;0,1,0)</f>
        <v>1</v>
      </c>
    </row>
    <row r="616" spans="6:24" x14ac:dyDescent="0.3">
      <c r="F616" s="18">
        <f>I616/$J$1</f>
        <v>30983.888388080341</v>
      </c>
      <c r="G616">
        <v>606</v>
      </c>
      <c r="H616" s="19">
        <v>475.97132297822827</v>
      </c>
      <c r="I616" s="26">
        <v>410536.52114206454</v>
      </c>
      <c r="J616" s="19">
        <v>397718.26817208197</v>
      </c>
      <c r="K616" s="42">
        <f t="shared" si="30"/>
        <v>862.52364653666996</v>
      </c>
      <c r="L616" s="49">
        <f t="shared" si="29"/>
        <v>-410536.52114206454</v>
      </c>
      <c r="M616" s="42">
        <f t="shared" si="31"/>
        <v>0</v>
      </c>
      <c r="N616" s="57"/>
      <c r="R616" s="20">
        <f>H616*WTPinput-I616</f>
        <v>11488746.553313643</v>
      </c>
      <c r="S616" s="11">
        <f>H616*WTPinput-J616</f>
        <v>11501564.806283625</v>
      </c>
      <c r="T616" s="11"/>
      <c r="U616">
        <f>IF(R616&lt;0,1,0)</f>
        <v>0</v>
      </c>
      <c r="V616">
        <f>IF(R616&gt;0,1,0)</f>
        <v>1</v>
      </c>
      <c r="W616">
        <f>IF(S616&lt;0,1,0)</f>
        <v>0</v>
      </c>
      <c r="X616">
        <f>IF(S616&gt;0,1,0)</f>
        <v>1</v>
      </c>
    </row>
    <row r="617" spans="6:24" x14ac:dyDescent="0.3">
      <c r="F617" s="18">
        <f>I617/$J$1</f>
        <v>46872.297653192669</v>
      </c>
      <c r="G617">
        <v>607</v>
      </c>
      <c r="H617" s="19">
        <v>354.64981870708652</v>
      </c>
      <c r="I617" s="26">
        <v>621057.9439048029</v>
      </c>
      <c r="J617" s="19">
        <v>607608.50562407193</v>
      </c>
      <c r="K617" s="42">
        <f t="shared" si="30"/>
        <v>1751.1864130339484</v>
      </c>
      <c r="L617" s="49">
        <f t="shared" si="29"/>
        <v>-621057.9439048029</v>
      </c>
      <c r="M617" s="42">
        <f t="shared" si="31"/>
        <v>0</v>
      </c>
      <c r="N617" s="57"/>
      <c r="R617" s="20">
        <f>H617*WTPinput-I617</f>
        <v>8245187.5237723598</v>
      </c>
      <c r="S617" s="11">
        <f>H617*WTPinput-J617</f>
        <v>8258636.9620530913</v>
      </c>
      <c r="T617" s="11"/>
      <c r="U617">
        <f>IF(R617&lt;0,1,0)</f>
        <v>0</v>
      </c>
      <c r="V617">
        <f>IF(R617&gt;0,1,0)</f>
        <v>1</v>
      </c>
      <c r="W617">
        <f>IF(S617&lt;0,1,0)</f>
        <v>0</v>
      </c>
      <c r="X617">
        <f>IF(S617&gt;0,1,0)</f>
        <v>1</v>
      </c>
    </row>
    <row r="618" spans="6:24" x14ac:dyDescent="0.3">
      <c r="F618" s="18">
        <f>I618/$J$1</f>
        <v>41014.506169547545</v>
      </c>
      <c r="G618">
        <v>608</v>
      </c>
      <c r="H618" s="19">
        <v>199.75707012152998</v>
      </c>
      <c r="I618" s="26">
        <v>543442.20674650499</v>
      </c>
      <c r="J618" s="19">
        <v>526555.17388334626</v>
      </c>
      <c r="K618" s="42">
        <f t="shared" si="30"/>
        <v>2720.5155062390572</v>
      </c>
      <c r="L618" s="49">
        <f t="shared" si="29"/>
        <v>-543442.20674650499</v>
      </c>
      <c r="M618" s="42">
        <f t="shared" si="31"/>
        <v>0</v>
      </c>
      <c r="N618" s="57"/>
      <c r="R618" s="20">
        <f>H618*WTPinput-I618</f>
        <v>4450484.5462917453</v>
      </c>
      <c r="S618" s="11">
        <f>H618*WTPinput-J618</f>
        <v>4467371.579154904</v>
      </c>
      <c r="T618" s="11"/>
      <c r="U618">
        <f>IF(R618&lt;0,1,0)</f>
        <v>0</v>
      </c>
      <c r="V618">
        <f>IF(R618&gt;0,1,0)</f>
        <v>1</v>
      </c>
      <c r="W618">
        <f>IF(S618&lt;0,1,0)</f>
        <v>0</v>
      </c>
      <c r="X618">
        <f>IF(S618&gt;0,1,0)</f>
        <v>1</v>
      </c>
    </row>
    <row r="619" spans="6:24" x14ac:dyDescent="0.3">
      <c r="F619" s="18">
        <f>I619/$J$1</f>
        <v>26472.213958875938</v>
      </c>
      <c r="G619">
        <v>609</v>
      </c>
      <c r="H619" s="19">
        <v>366.03824162905221</v>
      </c>
      <c r="I619" s="26">
        <v>350756.8349551062</v>
      </c>
      <c r="J619" s="19">
        <v>333727.7152926072</v>
      </c>
      <c r="K619" s="42">
        <f t="shared" si="30"/>
        <v>958.25188481417638</v>
      </c>
      <c r="L619" s="49">
        <f t="shared" si="29"/>
        <v>-350756.8349551062</v>
      </c>
      <c r="M619" s="42">
        <f t="shared" si="31"/>
        <v>0</v>
      </c>
      <c r="N619" s="57"/>
      <c r="R619" s="20">
        <f>H619*WTPinput-I619</f>
        <v>8800199.2057712004</v>
      </c>
      <c r="S619" s="11">
        <f>H619*WTPinput-J619</f>
        <v>8817228.3254336994</v>
      </c>
      <c r="T619" s="11"/>
      <c r="U619">
        <f>IF(R619&lt;0,1,0)</f>
        <v>0</v>
      </c>
      <c r="V619">
        <f>IF(R619&gt;0,1,0)</f>
        <v>1</v>
      </c>
      <c r="W619">
        <f>IF(S619&lt;0,1,0)</f>
        <v>0</v>
      </c>
      <c r="X619">
        <f>IF(S619&gt;0,1,0)</f>
        <v>1</v>
      </c>
    </row>
    <row r="620" spans="6:24" x14ac:dyDescent="0.3">
      <c r="F620" s="18">
        <f>I620/$J$1</f>
        <v>47735.545150921833</v>
      </c>
      <c r="G620">
        <v>610</v>
      </c>
      <c r="H620" s="19">
        <v>347.39299489297628</v>
      </c>
      <c r="I620" s="26">
        <v>632495.97324971424</v>
      </c>
      <c r="J620" s="19">
        <v>621362.48530254012</v>
      </c>
      <c r="K620" s="42">
        <f t="shared" si="30"/>
        <v>1820.6929401226746</v>
      </c>
      <c r="L620" s="49">
        <f t="shared" si="29"/>
        <v>-632495.97324971424</v>
      </c>
      <c r="M620" s="42">
        <f t="shared" si="31"/>
        <v>0</v>
      </c>
      <c r="N620" s="57"/>
      <c r="R620" s="20">
        <f>H620*WTPinput-I620</f>
        <v>8052328.8990746932</v>
      </c>
      <c r="S620" s="11">
        <f>H620*WTPinput-J620</f>
        <v>8063462.3870218666</v>
      </c>
      <c r="T620" s="11"/>
      <c r="U620">
        <f>IF(R620&lt;0,1,0)</f>
        <v>0</v>
      </c>
      <c r="V620">
        <f>IF(R620&gt;0,1,0)</f>
        <v>1</v>
      </c>
      <c r="W620">
        <f>IF(S620&lt;0,1,0)</f>
        <v>0</v>
      </c>
      <c r="X620">
        <f>IF(S620&gt;0,1,0)</f>
        <v>1</v>
      </c>
    </row>
    <row r="621" spans="6:24" x14ac:dyDescent="0.3">
      <c r="F621" s="18">
        <f>I621/$J$1</f>
        <v>61801.358843100905</v>
      </c>
      <c r="G621">
        <v>611</v>
      </c>
      <c r="H621" s="19">
        <v>323.71126930222817</v>
      </c>
      <c r="I621" s="26">
        <v>818868.00467108702</v>
      </c>
      <c r="J621" s="19">
        <v>804181.8327502443</v>
      </c>
      <c r="K621" s="42">
        <f t="shared" si="30"/>
        <v>2529.6246449380269</v>
      </c>
      <c r="L621" s="49">
        <f t="shared" si="29"/>
        <v>-818868.00467108702</v>
      </c>
      <c r="M621" s="42">
        <f t="shared" si="31"/>
        <v>0</v>
      </c>
      <c r="N621" s="57"/>
      <c r="R621" s="20">
        <f>H621*WTPinput-I621</f>
        <v>7273913.7278846167</v>
      </c>
      <c r="S621" s="11">
        <f>H621*WTPinput-J621</f>
        <v>7288599.8998054601</v>
      </c>
      <c r="T621" s="11"/>
      <c r="U621">
        <f>IF(R621&lt;0,1,0)</f>
        <v>0</v>
      </c>
      <c r="V621">
        <f>IF(R621&gt;0,1,0)</f>
        <v>1</v>
      </c>
      <c r="W621">
        <f>IF(S621&lt;0,1,0)</f>
        <v>0</v>
      </c>
      <c r="X621">
        <f>IF(S621&gt;0,1,0)</f>
        <v>1</v>
      </c>
    </row>
    <row r="622" spans="6:24" x14ac:dyDescent="0.3">
      <c r="F622" s="18">
        <f>I622/$J$1</f>
        <v>58232.222328119817</v>
      </c>
      <c r="G622">
        <v>612</v>
      </c>
      <c r="H622" s="19">
        <v>247.28764021983989</v>
      </c>
      <c r="I622" s="26">
        <v>771576.94584758754</v>
      </c>
      <c r="J622" s="19">
        <v>741720.10273464827</v>
      </c>
      <c r="K622" s="42">
        <f t="shared" si="30"/>
        <v>3120.1597668272138</v>
      </c>
      <c r="L622" s="49">
        <f t="shared" si="29"/>
        <v>-771576.94584758754</v>
      </c>
      <c r="M622" s="42">
        <f t="shared" si="31"/>
        <v>0</v>
      </c>
      <c r="N622" s="57"/>
      <c r="R622" s="20">
        <f>H622*WTPinput-I622</f>
        <v>5410614.0596484095</v>
      </c>
      <c r="S622" s="11">
        <f>H622*WTPinput-J622</f>
        <v>5440470.9027613485</v>
      </c>
      <c r="T622" s="11"/>
      <c r="U622">
        <f>IF(R622&lt;0,1,0)</f>
        <v>0</v>
      </c>
      <c r="V622">
        <f>IF(R622&gt;0,1,0)</f>
        <v>1</v>
      </c>
      <c r="W622">
        <f>IF(S622&lt;0,1,0)</f>
        <v>0</v>
      </c>
      <c r="X622">
        <f>IF(S622&gt;0,1,0)</f>
        <v>1</v>
      </c>
    </row>
    <row r="623" spans="6:24" x14ac:dyDescent="0.3">
      <c r="F623" s="18">
        <f>I623/$J$1</f>
        <v>54194.799229644756</v>
      </c>
      <c r="G623">
        <v>613</v>
      </c>
      <c r="H623" s="19">
        <v>368.57869009793285</v>
      </c>
      <c r="I623" s="26">
        <v>718081.08979279303</v>
      </c>
      <c r="J623" s="19">
        <v>703772.65434757166</v>
      </c>
      <c r="K623" s="42">
        <f t="shared" si="30"/>
        <v>1948.2436426316344</v>
      </c>
      <c r="L623" s="49">
        <f t="shared" si="29"/>
        <v>-718081.08979279303</v>
      </c>
      <c r="M623" s="42">
        <f t="shared" si="31"/>
        <v>0</v>
      </c>
      <c r="N623" s="57"/>
      <c r="R623" s="20">
        <f>H623*WTPinput-I623</f>
        <v>8496386.1626555268</v>
      </c>
      <c r="S623" s="11">
        <f>H623*WTPinput-J623</f>
        <v>8510694.5981007479</v>
      </c>
      <c r="T623" s="11"/>
      <c r="U623">
        <f>IF(R623&lt;0,1,0)</f>
        <v>0</v>
      </c>
      <c r="V623">
        <f>IF(R623&gt;0,1,0)</f>
        <v>1</v>
      </c>
      <c r="W623">
        <f>IF(S623&lt;0,1,0)</f>
        <v>0</v>
      </c>
      <c r="X623">
        <f>IF(S623&gt;0,1,0)</f>
        <v>1</v>
      </c>
    </row>
    <row r="624" spans="6:24" x14ac:dyDescent="0.3">
      <c r="F624" s="18">
        <f>I624/$J$1</f>
        <v>53918.420240921318</v>
      </c>
      <c r="G624">
        <v>614</v>
      </c>
      <c r="H624" s="19">
        <v>351.21654779848541</v>
      </c>
      <c r="I624" s="26">
        <v>714419.06819220749</v>
      </c>
      <c r="J624" s="19">
        <v>699701.44322635327</v>
      </c>
      <c r="K624" s="42">
        <f t="shared" si="30"/>
        <v>2034.1270155702166</v>
      </c>
      <c r="L624" s="49">
        <f t="shared" si="29"/>
        <v>-714419.06819220749</v>
      </c>
      <c r="M624" s="42">
        <f t="shared" si="31"/>
        <v>0</v>
      </c>
      <c r="N624" s="57"/>
      <c r="R624" s="20">
        <f>H624*WTPinput-I624</f>
        <v>8065994.6267699273</v>
      </c>
      <c r="S624" s="11">
        <f>H624*WTPinput-J624</f>
        <v>8080712.2517357813</v>
      </c>
      <c r="T624" s="11"/>
      <c r="U624">
        <f>IF(R624&lt;0,1,0)</f>
        <v>0</v>
      </c>
      <c r="V624">
        <f>IF(R624&gt;0,1,0)</f>
        <v>1</v>
      </c>
      <c r="W624">
        <f>IF(S624&lt;0,1,0)</f>
        <v>0</v>
      </c>
      <c r="X624">
        <f>IF(S624&gt;0,1,0)</f>
        <v>1</v>
      </c>
    </row>
    <row r="625" spans="6:24" x14ac:dyDescent="0.3">
      <c r="F625" s="18">
        <f>I625/$J$1</f>
        <v>43268.611342037904</v>
      </c>
      <c r="G625">
        <v>615</v>
      </c>
      <c r="H625" s="19">
        <v>249.07250277983258</v>
      </c>
      <c r="I625" s="26">
        <v>573309.10028200224</v>
      </c>
      <c r="J625" s="19">
        <v>550064.41362299863</v>
      </c>
      <c r="K625" s="42">
        <f t="shared" si="30"/>
        <v>2301.7759643615832</v>
      </c>
      <c r="L625" s="49">
        <f t="shared" si="29"/>
        <v>-573309.10028200224</v>
      </c>
      <c r="M625" s="42">
        <f t="shared" si="31"/>
        <v>0</v>
      </c>
      <c r="N625" s="57"/>
      <c r="R625" s="20">
        <f>H625*WTPinput-I625</f>
        <v>5653503.4692138117</v>
      </c>
      <c r="S625" s="11">
        <f>H625*WTPinput-J625</f>
        <v>5676748.1558728153</v>
      </c>
      <c r="T625" s="11"/>
      <c r="U625">
        <f>IF(R625&lt;0,1,0)</f>
        <v>0</v>
      </c>
      <c r="V625">
        <f>IF(R625&gt;0,1,0)</f>
        <v>1</v>
      </c>
      <c r="W625">
        <f>IF(S625&lt;0,1,0)</f>
        <v>0</v>
      </c>
      <c r="X625">
        <f>IF(S625&gt;0,1,0)</f>
        <v>1</v>
      </c>
    </row>
    <row r="626" spans="6:24" x14ac:dyDescent="0.3">
      <c r="F626" s="18">
        <f>I626/$J$1</f>
        <v>24289.749992629579</v>
      </c>
      <c r="G626">
        <v>616</v>
      </c>
      <c r="H626" s="19">
        <v>109.09351547476035</v>
      </c>
      <c r="I626" s="26">
        <v>321839.18740234192</v>
      </c>
      <c r="J626" s="19">
        <v>311493.61165389739</v>
      </c>
      <c r="K626" s="42">
        <f t="shared" si="30"/>
        <v>2950.122067308409</v>
      </c>
      <c r="L626" s="49">
        <f t="shared" si="29"/>
        <v>-321839.18740234192</v>
      </c>
      <c r="M626" s="42">
        <f t="shared" si="31"/>
        <v>0</v>
      </c>
      <c r="N626" s="57"/>
      <c r="R626" s="20">
        <f>H626*WTPinput-I626</f>
        <v>2405498.6994666667</v>
      </c>
      <c r="S626" s="11">
        <f>H626*WTPinput-J626</f>
        <v>2415844.2752151112</v>
      </c>
      <c r="T626" s="11"/>
      <c r="U626">
        <f>IF(R626&lt;0,1,0)</f>
        <v>0</v>
      </c>
      <c r="V626">
        <f>IF(R626&gt;0,1,0)</f>
        <v>1</v>
      </c>
      <c r="W626">
        <f>IF(S626&lt;0,1,0)</f>
        <v>0</v>
      </c>
      <c r="X626">
        <f>IF(S626&gt;0,1,0)</f>
        <v>1</v>
      </c>
    </row>
    <row r="627" spans="6:24" x14ac:dyDescent="0.3">
      <c r="F627" s="18">
        <f>I627/$J$1</f>
        <v>28797.470057036771</v>
      </c>
      <c r="G627">
        <v>617</v>
      </c>
      <c r="H627" s="19">
        <v>238.33652162779799</v>
      </c>
      <c r="I627" s="26">
        <v>381566.47825573722</v>
      </c>
      <c r="J627" s="19">
        <v>366127.43075146095</v>
      </c>
      <c r="K627" s="42">
        <f t="shared" si="30"/>
        <v>1600.9568137090487</v>
      </c>
      <c r="L627" s="49">
        <f t="shared" si="29"/>
        <v>-381566.47825573722</v>
      </c>
      <c r="M627" s="42">
        <f t="shared" si="31"/>
        <v>0</v>
      </c>
      <c r="N627" s="57"/>
      <c r="R627" s="20">
        <f>H627*WTPinput-I627</f>
        <v>5576846.5624392126</v>
      </c>
      <c r="S627" s="11">
        <f>H627*WTPinput-J627</f>
        <v>5592285.6099434895</v>
      </c>
      <c r="T627" s="11"/>
      <c r="U627">
        <f>IF(R627&lt;0,1,0)</f>
        <v>0</v>
      </c>
      <c r="V627">
        <f>IF(R627&gt;0,1,0)</f>
        <v>1</v>
      </c>
      <c r="W627">
        <f>IF(S627&lt;0,1,0)</f>
        <v>0</v>
      </c>
      <c r="X627">
        <f>IF(S627&gt;0,1,0)</f>
        <v>1</v>
      </c>
    </row>
    <row r="628" spans="6:24" x14ac:dyDescent="0.3">
      <c r="F628" s="18">
        <f>I628/$J$1</f>
        <v>53320.237095151278</v>
      </c>
      <c r="G628">
        <v>618</v>
      </c>
      <c r="H628" s="19">
        <v>243.96953973199925</v>
      </c>
      <c r="I628" s="26">
        <v>706493.14151075447</v>
      </c>
      <c r="J628" s="19">
        <v>695126.87226022163</v>
      </c>
      <c r="K628" s="42">
        <f t="shared" si="30"/>
        <v>2895.8252013215988</v>
      </c>
      <c r="L628" s="49">
        <f t="shared" si="29"/>
        <v>-706493.14151075447</v>
      </c>
      <c r="M628" s="42">
        <f t="shared" si="31"/>
        <v>0</v>
      </c>
      <c r="N628" s="57"/>
      <c r="R628" s="20">
        <f>H628*WTPinput-I628</f>
        <v>5392745.3517892268</v>
      </c>
      <c r="S628" s="11">
        <f>H628*WTPinput-J628</f>
        <v>5404111.6210397603</v>
      </c>
      <c r="T628" s="11"/>
      <c r="U628">
        <f>IF(R628&lt;0,1,0)</f>
        <v>0</v>
      </c>
      <c r="V628">
        <f>IF(R628&gt;0,1,0)</f>
        <v>1</v>
      </c>
      <c r="W628">
        <f>IF(S628&lt;0,1,0)</f>
        <v>0</v>
      </c>
      <c r="X628">
        <f>IF(S628&gt;0,1,0)</f>
        <v>1</v>
      </c>
    </row>
    <row r="629" spans="6:24" x14ac:dyDescent="0.3">
      <c r="F629" s="18">
        <f>I629/$J$1</f>
        <v>39759.619808720425</v>
      </c>
      <c r="G629">
        <v>619</v>
      </c>
      <c r="H629" s="19">
        <v>345.43126847924577</v>
      </c>
      <c r="I629" s="26">
        <v>526814.96246554563</v>
      </c>
      <c r="J629" s="19">
        <v>506668.70094881812</v>
      </c>
      <c r="K629" s="42">
        <f t="shared" si="30"/>
        <v>1525.0934427124619</v>
      </c>
      <c r="L629" s="49">
        <f t="shared" si="29"/>
        <v>-526814.96246554563</v>
      </c>
      <c r="M629" s="42">
        <f t="shared" si="31"/>
        <v>0</v>
      </c>
      <c r="N629" s="57"/>
      <c r="R629" s="20">
        <f>H629*WTPinput-I629</f>
        <v>8108966.7495155986</v>
      </c>
      <c r="S629" s="11">
        <f>H629*WTPinput-J629</f>
        <v>8129113.0110323261</v>
      </c>
      <c r="T629" s="11"/>
      <c r="U629">
        <f>IF(R629&lt;0,1,0)</f>
        <v>0</v>
      </c>
      <c r="V629">
        <f>IF(R629&gt;0,1,0)</f>
        <v>1</v>
      </c>
      <c r="W629">
        <f>IF(S629&lt;0,1,0)</f>
        <v>0</v>
      </c>
      <c r="X629">
        <f>IF(S629&gt;0,1,0)</f>
        <v>1</v>
      </c>
    </row>
    <row r="630" spans="6:24" x14ac:dyDescent="0.3">
      <c r="F630" s="18">
        <f>I630/$J$1</f>
        <v>32859.852931742556</v>
      </c>
      <c r="G630">
        <v>620</v>
      </c>
      <c r="H630" s="19">
        <v>464.10830864813761</v>
      </c>
      <c r="I630" s="26">
        <v>435393.05134558887</v>
      </c>
      <c r="J630" s="19">
        <v>409605.59922774683</v>
      </c>
      <c r="K630" s="42">
        <f t="shared" si="30"/>
        <v>938.12811197844962</v>
      </c>
      <c r="L630" s="49">
        <f t="shared" si="29"/>
        <v>-435393.05134558887</v>
      </c>
      <c r="M630" s="42">
        <f t="shared" si="31"/>
        <v>0</v>
      </c>
      <c r="N630" s="57"/>
      <c r="R630" s="20">
        <f>H630*WTPinput-I630</f>
        <v>11167314.664857851</v>
      </c>
      <c r="S630" s="11">
        <f>H630*WTPinput-J630</f>
        <v>11193102.116975693</v>
      </c>
      <c r="T630" s="11"/>
      <c r="U630">
        <f>IF(R630&lt;0,1,0)</f>
        <v>0</v>
      </c>
      <c r="V630">
        <f>IF(R630&gt;0,1,0)</f>
        <v>1</v>
      </c>
      <c r="W630">
        <f>IF(S630&lt;0,1,0)</f>
        <v>0</v>
      </c>
      <c r="X630">
        <f>IF(S630&gt;0,1,0)</f>
        <v>1</v>
      </c>
    </row>
    <row r="631" spans="6:24" x14ac:dyDescent="0.3">
      <c r="F631" s="18">
        <f>I631/$J$1</f>
        <v>46449.0876197861</v>
      </c>
      <c r="G631">
        <v>621</v>
      </c>
      <c r="H631" s="19">
        <v>287.49735581430105</v>
      </c>
      <c r="I631" s="26">
        <v>615450.4109621658</v>
      </c>
      <c r="J631" s="19">
        <v>602927.98638494604</v>
      </c>
      <c r="K631" s="42">
        <f t="shared" si="30"/>
        <v>2140.7167701385561</v>
      </c>
      <c r="L631" s="49">
        <f t="shared" si="29"/>
        <v>-615450.4109621658</v>
      </c>
      <c r="M631" s="42">
        <f t="shared" si="31"/>
        <v>0</v>
      </c>
      <c r="N631" s="57"/>
      <c r="R631" s="20">
        <f>H631*WTPinput-I631</f>
        <v>6571983.4843953606</v>
      </c>
      <c r="S631" s="11">
        <f>H631*WTPinput-J631</f>
        <v>6584505.90897258</v>
      </c>
      <c r="T631" s="11"/>
      <c r="U631">
        <f>IF(R631&lt;0,1,0)</f>
        <v>0</v>
      </c>
      <c r="V631">
        <f>IF(R631&gt;0,1,0)</f>
        <v>1</v>
      </c>
      <c r="W631">
        <f>IF(S631&lt;0,1,0)</f>
        <v>0</v>
      </c>
      <c r="X631">
        <f>IF(S631&gt;0,1,0)</f>
        <v>1</v>
      </c>
    </row>
    <row r="632" spans="6:24" x14ac:dyDescent="0.3">
      <c r="F632" s="18">
        <f>I632/$J$1</f>
        <v>61817.163213333537</v>
      </c>
      <c r="G632">
        <v>622</v>
      </c>
      <c r="H632" s="19">
        <v>211.11700393252613</v>
      </c>
      <c r="I632" s="26">
        <v>819077.41257666936</v>
      </c>
      <c r="J632" s="19">
        <v>802939.54338596424</v>
      </c>
      <c r="K632" s="42">
        <f t="shared" si="30"/>
        <v>3879.7320789871096</v>
      </c>
      <c r="L632" s="49">
        <f t="shared" si="29"/>
        <v>-819077.41257666936</v>
      </c>
      <c r="M632" s="42">
        <f t="shared" si="31"/>
        <v>0</v>
      </c>
      <c r="N632" s="57"/>
      <c r="R632" s="20">
        <f>H632*WTPinput-I632</f>
        <v>4458847.6857364848</v>
      </c>
      <c r="S632" s="11">
        <f>H632*WTPinput-J632</f>
        <v>4474985.5549271898</v>
      </c>
      <c r="T632" s="11"/>
      <c r="U632">
        <f>IF(R632&lt;0,1,0)</f>
        <v>0</v>
      </c>
      <c r="V632">
        <f>IF(R632&gt;0,1,0)</f>
        <v>1</v>
      </c>
      <c r="W632">
        <f>IF(S632&lt;0,1,0)</f>
        <v>0</v>
      </c>
      <c r="X632">
        <f>IF(S632&gt;0,1,0)</f>
        <v>1</v>
      </c>
    </row>
    <row r="633" spans="6:24" x14ac:dyDescent="0.3">
      <c r="F633" s="18">
        <f>I633/$J$1</f>
        <v>37982.70164632691</v>
      </c>
      <c r="G633">
        <v>623</v>
      </c>
      <c r="H633" s="19">
        <v>228.56138917047792</v>
      </c>
      <c r="I633" s="26">
        <v>503270.79681383161</v>
      </c>
      <c r="J633" s="19">
        <v>484879.74701022118</v>
      </c>
      <c r="K633" s="42">
        <f t="shared" si="30"/>
        <v>2201.9064490304404</v>
      </c>
      <c r="L633" s="49">
        <f t="shared" si="29"/>
        <v>-503270.79681383161</v>
      </c>
      <c r="M633" s="42">
        <f t="shared" si="31"/>
        <v>0</v>
      </c>
      <c r="N633" s="57"/>
      <c r="R633" s="20">
        <f>H633*WTPinput-I633</f>
        <v>5210763.9324481161</v>
      </c>
      <c r="S633" s="11">
        <f>H633*WTPinput-J633</f>
        <v>5229154.982251727</v>
      </c>
      <c r="T633" s="11"/>
      <c r="U633">
        <f>IF(R633&lt;0,1,0)</f>
        <v>0</v>
      </c>
      <c r="V633">
        <f>IF(R633&gt;0,1,0)</f>
        <v>1</v>
      </c>
      <c r="W633">
        <f>IF(S633&lt;0,1,0)</f>
        <v>0</v>
      </c>
      <c r="X633">
        <f>IF(S633&gt;0,1,0)</f>
        <v>1</v>
      </c>
    </row>
    <row r="634" spans="6:24" x14ac:dyDescent="0.3">
      <c r="F634" s="18">
        <f>I634/$J$1</f>
        <v>47659.895507132285</v>
      </c>
      <c r="G634">
        <v>624</v>
      </c>
      <c r="H634" s="19">
        <v>150.24784537672895</v>
      </c>
      <c r="I634" s="26">
        <v>631493.61546950275</v>
      </c>
      <c r="J634" s="19">
        <v>615671.57031127787</v>
      </c>
      <c r="K634" s="42">
        <f t="shared" si="30"/>
        <v>4203.012787877964</v>
      </c>
      <c r="L634" s="49">
        <f t="shared" si="29"/>
        <v>-631493.61546950275</v>
      </c>
      <c r="M634" s="42">
        <f t="shared" si="31"/>
        <v>0</v>
      </c>
      <c r="N634" s="57"/>
      <c r="R634" s="20">
        <f>H634*WTPinput-I634</f>
        <v>3124702.5189487208</v>
      </c>
      <c r="S634" s="11">
        <f>H634*WTPinput-J634</f>
        <v>3140524.5641069459</v>
      </c>
      <c r="T634" s="11"/>
      <c r="U634">
        <f>IF(R634&lt;0,1,0)</f>
        <v>0</v>
      </c>
      <c r="V634">
        <f>IF(R634&gt;0,1,0)</f>
        <v>1</v>
      </c>
      <c r="W634">
        <f>IF(S634&lt;0,1,0)</f>
        <v>0</v>
      </c>
      <c r="X634">
        <f>IF(S634&gt;0,1,0)</f>
        <v>1</v>
      </c>
    </row>
    <row r="635" spans="6:24" x14ac:dyDescent="0.3">
      <c r="F635" s="18">
        <f>I635/$J$1</f>
        <v>63942.844650435938</v>
      </c>
      <c r="G635">
        <v>625</v>
      </c>
      <c r="H635" s="19">
        <v>205.840922061323</v>
      </c>
      <c r="I635" s="26">
        <v>847242.69161827618</v>
      </c>
      <c r="J635" s="19">
        <v>830520.20780563576</v>
      </c>
      <c r="K635" s="42">
        <f t="shared" si="30"/>
        <v>4116.0070754340595</v>
      </c>
      <c r="L635" s="49">
        <f t="shared" si="29"/>
        <v>-847242.69161827618</v>
      </c>
      <c r="M635" s="42">
        <f t="shared" si="31"/>
        <v>0</v>
      </c>
      <c r="N635" s="57"/>
      <c r="R635" s="20">
        <f>H635*WTPinput-I635</f>
        <v>4298780.3599147992</v>
      </c>
      <c r="S635" s="11">
        <f>H635*WTPinput-J635</f>
        <v>4315502.8437274396</v>
      </c>
      <c r="T635" s="11"/>
      <c r="U635">
        <f>IF(R635&lt;0,1,0)</f>
        <v>0</v>
      </c>
      <c r="V635">
        <f>IF(R635&gt;0,1,0)</f>
        <v>1</v>
      </c>
      <c r="W635">
        <f>IF(S635&lt;0,1,0)</f>
        <v>0</v>
      </c>
      <c r="X635">
        <f>IF(S635&gt;0,1,0)</f>
        <v>1</v>
      </c>
    </row>
    <row r="636" spans="6:24" x14ac:dyDescent="0.3">
      <c r="F636" s="18">
        <f>I636/$J$1</f>
        <v>44183.767059008671</v>
      </c>
      <c r="G636">
        <v>626</v>
      </c>
      <c r="H636" s="19">
        <v>265.78952157817366</v>
      </c>
      <c r="I636" s="26">
        <v>585434.91353186488</v>
      </c>
      <c r="J636" s="19">
        <v>560563.64637120976</v>
      </c>
      <c r="K636" s="42">
        <f t="shared" si="30"/>
        <v>2202.6260104451767</v>
      </c>
      <c r="L636" s="49">
        <f t="shared" si="29"/>
        <v>-585434.91353186488</v>
      </c>
      <c r="M636" s="42">
        <f t="shared" si="31"/>
        <v>0</v>
      </c>
      <c r="N636" s="57"/>
      <c r="R636" s="20">
        <f>H636*WTPinput-I636</f>
        <v>6059303.1259224769</v>
      </c>
      <c r="S636" s="11">
        <f>H636*WTPinput-J636</f>
        <v>6084174.3930831319</v>
      </c>
      <c r="T636" s="11"/>
      <c r="U636">
        <f>IF(R636&lt;0,1,0)</f>
        <v>0</v>
      </c>
      <c r="V636">
        <f>IF(R636&gt;0,1,0)</f>
        <v>1</v>
      </c>
      <c r="W636">
        <f>IF(S636&lt;0,1,0)</f>
        <v>0</v>
      </c>
      <c r="X636">
        <f>IF(S636&gt;0,1,0)</f>
        <v>1</v>
      </c>
    </row>
    <row r="637" spans="6:24" x14ac:dyDescent="0.3">
      <c r="F637" s="18">
        <f>I637/$J$1</f>
        <v>40725.21277268901</v>
      </c>
      <c r="G637">
        <v>627</v>
      </c>
      <c r="H637" s="19">
        <v>284.42857850503242</v>
      </c>
      <c r="I637" s="26">
        <v>539609.06923812942</v>
      </c>
      <c r="J637" s="19">
        <v>523336.81373230502</v>
      </c>
      <c r="K637" s="42">
        <f t="shared" si="30"/>
        <v>1897.1689556455103</v>
      </c>
      <c r="L637" s="49">
        <f t="shared" si="29"/>
        <v>-539609.06923812942</v>
      </c>
      <c r="M637" s="42">
        <f t="shared" si="31"/>
        <v>0</v>
      </c>
      <c r="N637" s="57"/>
      <c r="R637" s="20">
        <f>H637*WTPinput-I637</f>
        <v>6571105.3933876818</v>
      </c>
      <c r="S637" s="11">
        <f>H637*WTPinput-J637</f>
        <v>6587377.6488935063</v>
      </c>
      <c r="T637" s="11"/>
      <c r="U637">
        <f>IF(R637&lt;0,1,0)</f>
        <v>0</v>
      </c>
      <c r="V637">
        <f>IF(R637&gt;0,1,0)</f>
        <v>1</v>
      </c>
      <c r="W637">
        <f>IF(S637&lt;0,1,0)</f>
        <v>0</v>
      </c>
      <c r="X637">
        <f>IF(S637&gt;0,1,0)</f>
        <v>1</v>
      </c>
    </row>
    <row r="638" spans="6:24" x14ac:dyDescent="0.3">
      <c r="F638" s="18">
        <f>I638/$J$1</f>
        <v>74517.471138777328</v>
      </c>
      <c r="G638">
        <v>628</v>
      </c>
      <c r="H638" s="19">
        <v>202.35798746847286</v>
      </c>
      <c r="I638" s="26">
        <v>987356.49258879968</v>
      </c>
      <c r="J638" s="19">
        <v>968596.98228282039</v>
      </c>
      <c r="K638" s="42">
        <f t="shared" si="30"/>
        <v>4879.2563364598036</v>
      </c>
      <c r="L638" s="49">
        <f t="shared" si="29"/>
        <v>-987356.49258879968</v>
      </c>
      <c r="M638" s="42">
        <f t="shared" si="31"/>
        <v>0</v>
      </c>
      <c r="N638" s="57"/>
      <c r="R638" s="20">
        <f>H638*WTPinput-I638</f>
        <v>4071593.1941230223</v>
      </c>
      <c r="S638" s="11">
        <f>H638*WTPinput-J638</f>
        <v>4090352.7044290015</v>
      </c>
      <c r="T638" s="11"/>
      <c r="U638">
        <f>IF(R638&lt;0,1,0)</f>
        <v>0</v>
      </c>
      <c r="V638">
        <f>IF(R638&gt;0,1,0)</f>
        <v>1</v>
      </c>
      <c r="W638">
        <f>IF(S638&lt;0,1,0)</f>
        <v>0</v>
      </c>
      <c r="X638">
        <f>IF(S638&gt;0,1,0)</f>
        <v>1</v>
      </c>
    </row>
    <row r="639" spans="6:24" x14ac:dyDescent="0.3">
      <c r="F639" s="18">
        <f>I639/$J$1</f>
        <v>32098.183324646252</v>
      </c>
      <c r="G639">
        <v>629</v>
      </c>
      <c r="H639" s="19">
        <v>341.98997778891498</v>
      </c>
      <c r="I639" s="26">
        <v>425300.92905156285</v>
      </c>
      <c r="J639" s="19">
        <v>417065.97751299385</v>
      </c>
      <c r="K639" s="42">
        <f t="shared" si="30"/>
        <v>1243.6064115132331</v>
      </c>
      <c r="L639" s="49">
        <f t="shared" si="29"/>
        <v>-425300.92905156285</v>
      </c>
      <c r="M639" s="42">
        <f t="shared" si="31"/>
        <v>0</v>
      </c>
      <c r="N639" s="57"/>
      <c r="R639" s="20">
        <f>H639*WTPinput-I639</f>
        <v>8124448.5156713109</v>
      </c>
      <c r="S639" s="11">
        <f>H639*WTPinput-J639</f>
        <v>8132683.4672098802</v>
      </c>
      <c r="T639" s="11"/>
      <c r="U639">
        <f>IF(R639&lt;0,1,0)</f>
        <v>0</v>
      </c>
      <c r="V639">
        <f>IF(R639&gt;0,1,0)</f>
        <v>1</v>
      </c>
      <c r="W639">
        <f>IF(S639&lt;0,1,0)</f>
        <v>0</v>
      </c>
      <c r="X639">
        <f>IF(S639&gt;0,1,0)</f>
        <v>1</v>
      </c>
    </row>
    <row r="640" spans="6:24" x14ac:dyDescent="0.3">
      <c r="F640" s="18">
        <f>I640/$J$1</f>
        <v>33708.377735993403</v>
      </c>
      <c r="G640">
        <v>630</v>
      </c>
      <c r="H640" s="19">
        <v>246.45674906013483</v>
      </c>
      <c r="I640" s="26">
        <v>446636.00500191259</v>
      </c>
      <c r="J640" s="19">
        <v>436281.52978210489</v>
      </c>
      <c r="K640" s="42">
        <f t="shared" si="30"/>
        <v>1812.2287448210011</v>
      </c>
      <c r="L640" s="49">
        <f t="shared" si="29"/>
        <v>-446636.00500191259</v>
      </c>
      <c r="M640" s="42">
        <f t="shared" si="31"/>
        <v>0</v>
      </c>
      <c r="N640" s="57"/>
      <c r="R640" s="20">
        <f>H640*WTPinput-I640</f>
        <v>5714782.7215014575</v>
      </c>
      <c r="S640" s="11">
        <f>H640*WTPinput-J640</f>
        <v>5725137.1967212651</v>
      </c>
      <c r="T640" s="11"/>
      <c r="U640">
        <f>IF(R640&lt;0,1,0)</f>
        <v>0</v>
      </c>
      <c r="V640">
        <f>IF(R640&gt;0,1,0)</f>
        <v>1</v>
      </c>
      <c r="W640">
        <f>IF(S640&lt;0,1,0)</f>
        <v>0</v>
      </c>
      <c r="X640">
        <f>IF(S640&gt;0,1,0)</f>
        <v>1</v>
      </c>
    </row>
    <row r="641" spans="6:24" x14ac:dyDescent="0.3">
      <c r="F641" s="18">
        <f>I641/$J$1</f>
        <v>43878.998602361549</v>
      </c>
      <c r="G641">
        <v>631</v>
      </c>
      <c r="H641" s="19">
        <v>279.54756570248355</v>
      </c>
      <c r="I641" s="26">
        <v>581396.73148129054</v>
      </c>
      <c r="J641" s="19">
        <v>572584.09709222463</v>
      </c>
      <c r="K641" s="42">
        <f t="shared" si="30"/>
        <v>2079.7774790858261</v>
      </c>
      <c r="L641" s="49">
        <f t="shared" si="29"/>
        <v>-581396.73148129054</v>
      </c>
      <c r="M641" s="42">
        <f t="shared" si="31"/>
        <v>0</v>
      </c>
      <c r="N641" s="57"/>
      <c r="R641" s="20">
        <f>H641*WTPinput-I641</f>
        <v>6407292.4110807981</v>
      </c>
      <c r="S641" s="11">
        <f>H641*WTPinput-J641</f>
        <v>6416105.0454698643</v>
      </c>
      <c r="T641" s="11"/>
      <c r="U641">
        <f>IF(R641&lt;0,1,0)</f>
        <v>0</v>
      </c>
      <c r="V641">
        <f>IF(R641&gt;0,1,0)</f>
        <v>1</v>
      </c>
      <c r="W641">
        <f>IF(S641&lt;0,1,0)</f>
        <v>0</v>
      </c>
      <c r="X641">
        <f>IF(S641&gt;0,1,0)</f>
        <v>1</v>
      </c>
    </row>
    <row r="642" spans="6:24" x14ac:dyDescent="0.3">
      <c r="F642" s="18">
        <f>I642/$J$1</f>
        <v>40475.283881474446</v>
      </c>
      <c r="G642">
        <v>632</v>
      </c>
      <c r="H642" s="19">
        <v>225.39719154554041</v>
      </c>
      <c r="I642" s="26">
        <v>536297.51142953639</v>
      </c>
      <c r="J642" s="19">
        <v>523963.68808231462</v>
      </c>
      <c r="K642" s="42">
        <f t="shared" si="30"/>
        <v>2379.3442489330223</v>
      </c>
      <c r="L642" s="49">
        <f t="shared" si="29"/>
        <v>-536297.51142953639</v>
      </c>
      <c r="M642" s="42">
        <f t="shared" si="31"/>
        <v>0</v>
      </c>
      <c r="N642" s="57"/>
      <c r="R642" s="20">
        <f>H642*WTPinput-I642</f>
        <v>5098632.2772089737</v>
      </c>
      <c r="S642" s="11">
        <f>H642*WTPinput-J642</f>
        <v>5110966.1005561948</v>
      </c>
      <c r="T642" s="11"/>
      <c r="U642">
        <f>IF(R642&lt;0,1,0)</f>
        <v>0</v>
      </c>
      <c r="V642">
        <f>IF(R642&gt;0,1,0)</f>
        <v>1</v>
      </c>
      <c r="W642">
        <f>IF(S642&lt;0,1,0)</f>
        <v>0</v>
      </c>
      <c r="X642">
        <f>IF(S642&gt;0,1,0)</f>
        <v>1</v>
      </c>
    </row>
    <row r="643" spans="6:24" x14ac:dyDescent="0.3">
      <c r="F643" s="18">
        <f>I643/$J$1</f>
        <v>26132.180953747742</v>
      </c>
      <c r="G643">
        <v>633</v>
      </c>
      <c r="H643" s="19">
        <v>402.37814864257234</v>
      </c>
      <c r="I643" s="26">
        <v>346251.39763715758</v>
      </c>
      <c r="J643" s="19">
        <v>331116.13799422234</v>
      </c>
      <c r="K643" s="42">
        <f t="shared" si="30"/>
        <v>860.51242793685731</v>
      </c>
      <c r="L643" s="49">
        <f t="shared" si="29"/>
        <v>-346251.39763715758</v>
      </c>
      <c r="M643" s="42">
        <f t="shared" si="31"/>
        <v>0</v>
      </c>
      <c r="N643" s="57"/>
      <c r="R643" s="20">
        <f>H643*WTPinput-I643</f>
        <v>9713202.3184271511</v>
      </c>
      <c r="S643" s="11">
        <f>H643*WTPinput-J643</f>
        <v>9728337.5780700855</v>
      </c>
      <c r="T643" s="11"/>
      <c r="U643">
        <f>IF(R643&lt;0,1,0)</f>
        <v>0</v>
      </c>
      <c r="V643">
        <f>IF(R643&gt;0,1,0)</f>
        <v>1</v>
      </c>
      <c r="W643">
        <f>IF(S643&lt;0,1,0)</f>
        <v>0</v>
      </c>
      <c r="X643">
        <f>IF(S643&gt;0,1,0)</f>
        <v>1</v>
      </c>
    </row>
    <row r="644" spans="6:24" x14ac:dyDescent="0.3">
      <c r="F644" s="18">
        <f>I644/$J$1</f>
        <v>30180.085349022007</v>
      </c>
      <c r="G644">
        <v>634</v>
      </c>
      <c r="H644" s="19">
        <v>427.1870347560216</v>
      </c>
      <c r="I644" s="26">
        <v>399886.13087454159</v>
      </c>
      <c r="J644" s="19">
        <v>383740.59315861744</v>
      </c>
      <c r="K644" s="42">
        <f t="shared" si="30"/>
        <v>936.09145020734934</v>
      </c>
      <c r="L644" s="49">
        <f t="shared" si="29"/>
        <v>-399886.13087454159</v>
      </c>
      <c r="M644" s="42">
        <f t="shared" si="31"/>
        <v>0</v>
      </c>
      <c r="N644" s="57"/>
      <c r="R644" s="20">
        <f>H644*WTPinput-I644</f>
        <v>10279789.738025997</v>
      </c>
      <c r="S644" s="11">
        <f>H644*WTPinput-J644</f>
        <v>10295935.275741922</v>
      </c>
      <c r="T644" s="11"/>
      <c r="U644">
        <f>IF(R644&lt;0,1,0)</f>
        <v>0</v>
      </c>
      <c r="V644">
        <f>IF(R644&gt;0,1,0)</f>
        <v>1</v>
      </c>
      <c r="W644">
        <f>IF(S644&lt;0,1,0)</f>
        <v>0</v>
      </c>
      <c r="X644">
        <f>IF(S644&gt;0,1,0)</f>
        <v>1</v>
      </c>
    </row>
    <row r="645" spans="6:24" x14ac:dyDescent="0.3">
      <c r="F645" s="18">
        <f>I645/$J$1</f>
        <v>57937.302123428657</v>
      </c>
      <c r="G645">
        <v>635</v>
      </c>
      <c r="H645" s="19">
        <v>243.9333163150859</v>
      </c>
      <c r="I645" s="26">
        <v>767669.2531354297</v>
      </c>
      <c r="J645" s="19">
        <v>751864.3811147036</v>
      </c>
      <c r="K645" s="42">
        <f t="shared" si="30"/>
        <v>3147.0455316724347</v>
      </c>
      <c r="L645" s="49">
        <f t="shared" si="29"/>
        <v>-767669.2531354297</v>
      </c>
      <c r="M645" s="42">
        <f t="shared" si="31"/>
        <v>0</v>
      </c>
      <c r="N645" s="57"/>
      <c r="R645" s="20">
        <f>H645*WTPinput-I645</f>
        <v>5330663.6547417175</v>
      </c>
      <c r="S645" s="11">
        <f>H645*WTPinput-J645</f>
        <v>5346468.5267624436</v>
      </c>
      <c r="T645" s="11"/>
      <c r="U645">
        <f>IF(R645&lt;0,1,0)</f>
        <v>0</v>
      </c>
      <c r="V645">
        <f>IF(R645&gt;0,1,0)</f>
        <v>1</v>
      </c>
      <c r="W645">
        <f>IF(S645&lt;0,1,0)</f>
        <v>0</v>
      </c>
      <c r="X645">
        <f>IF(S645&gt;0,1,0)</f>
        <v>1</v>
      </c>
    </row>
    <row r="646" spans="6:24" x14ac:dyDescent="0.3">
      <c r="F646" s="18">
        <f>I646/$J$1</f>
        <v>43048.347778118863</v>
      </c>
      <c r="G646">
        <v>636</v>
      </c>
      <c r="H646" s="19">
        <v>199.46131106206667</v>
      </c>
      <c r="I646" s="26">
        <v>570390.60806007497</v>
      </c>
      <c r="J646" s="19">
        <v>561356.57837065461</v>
      </c>
      <c r="K646" s="42">
        <f t="shared" si="30"/>
        <v>2859.6553638544251</v>
      </c>
      <c r="L646" s="49">
        <f t="shared" si="29"/>
        <v>-570390.60806007497</v>
      </c>
      <c r="M646" s="42">
        <f t="shared" si="31"/>
        <v>0</v>
      </c>
      <c r="N646" s="57"/>
      <c r="R646" s="20">
        <f>H646*WTPinput-I646</f>
        <v>4416142.1684915917</v>
      </c>
      <c r="S646" s="11">
        <f>H646*WTPinput-J646</f>
        <v>4425176.1981810117</v>
      </c>
      <c r="T646" s="11"/>
      <c r="U646">
        <f>IF(R646&lt;0,1,0)</f>
        <v>0</v>
      </c>
      <c r="V646">
        <f>IF(R646&gt;0,1,0)</f>
        <v>1</v>
      </c>
      <c r="W646">
        <f>IF(S646&lt;0,1,0)</f>
        <v>0</v>
      </c>
      <c r="X646">
        <f>IF(S646&gt;0,1,0)</f>
        <v>1</v>
      </c>
    </row>
    <row r="647" spans="6:24" x14ac:dyDescent="0.3">
      <c r="F647" s="18">
        <f>I647/$J$1</f>
        <v>55034.274693684609</v>
      </c>
      <c r="G647">
        <v>637</v>
      </c>
      <c r="H647" s="19">
        <v>303.63860106713764</v>
      </c>
      <c r="I647" s="26">
        <v>729204.13969132106</v>
      </c>
      <c r="J647" s="19">
        <v>721807.05996275763</v>
      </c>
      <c r="K647" s="42">
        <f t="shared" si="30"/>
        <v>2401.5528234174894</v>
      </c>
      <c r="L647" s="49">
        <f t="shared" si="29"/>
        <v>-729204.13969132106</v>
      </c>
      <c r="M647" s="42">
        <f t="shared" si="31"/>
        <v>0</v>
      </c>
      <c r="N647" s="57"/>
      <c r="R647" s="20">
        <f>H647*WTPinput-I647</f>
        <v>6861760.8869871199</v>
      </c>
      <c r="S647" s="11">
        <f>H647*WTPinput-J647</f>
        <v>6869157.9667156832</v>
      </c>
      <c r="T647" s="11"/>
      <c r="U647">
        <f>IF(R647&lt;0,1,0)</f>
        <v>0</v>
      </c>
      <c r="V647">
        <f>IF(R647&gt;0,1,0)</f>
        <v>1</v>
      </c>
      <c r="W647">
        <f>IF(S647&lt;0,1,0)</f>
        <v>0</v>
      </c>
      <c r="X647">
        <f>IF(S647&gt;0,1,0)</f>
        <v>1</v>
      </c>
    </row>
    <row r="648" spans="6:24" x14ac:dyDescent="0.3">
      <c r="F648" s="18">
        <f>I648/$J$1</f>
        <v>38853.41383589113</v>
      </c>
      <c r="G648">
        <v>638</v>
      </c>
      <c r="H648" s="19">
        <v>167.5313170474401</v>
      </c>
      <c r="I648" s="26">
        <v>514807.73332555749</v>
      </c>
      <c r="J648" s="19">
        <v>493648.37321926205</v>
      </c>
      <c r="K648" s="42">
        <f t="shared" si="30"/>
        <v>3072.9044718234895</v>
      </c>
      <c r="L648" s="49">
        <f t="shared" si="29"/>
        <v>-514807.73332555749</v>
      </c>
      <c r="M648" s="42">
        <f t="shared" si="31"/>
        <v>0</v>
      </c>
      <c r="N648" s="57"/>
      <c r="R648" s="20">
        <f>H648*WTPinput-I648</f>
        <v>3673475.192860445</v>
      </c>
      <c r="S648" s="11">
        <f>H648*WTPinput-J648</f>
        <v>3694634.5529667404</v>
      </c>
      <c r="T648" s="11"/>
      <c r="U648">
        <f>IF(R648&lt;0,1,0)</f>
        <v>0</v>
      </c>
      <c r="V648">
        <f>IF(R648&gt;0,1,0)</f>
        <v>1</v>
      </c>
      <c r="W648">
        <f>IF(S648&lt;0,1,0)</f>
        <v>0</v>
      </c>
      <c r="X648">
        <f>IF(S648&gt;0,1,0)</f>
        <v>1</v>
      </c>
    </row>
    <row r="649" spans="6:24" x14ac:dyDescent="0.3">
      <c r="F649" s="18">
        <f>I649/$J$1</f>
        <v>55295.176534157705</v>
      </c>
      <c r="G649">
        <v>639</v>
      </c>
      <c r="H649" s="19">
        <v>262.07623664948551</v>
      </c>
      <c r="I649" s="26">
        <v>732661.08907758957</v>
      </c>
      <c r="J649" s="19">
        <v>717870.86064739374</v>
      </c>
      <c r="K649" s="42">
        <f t="shared" si="30"/>
        <v>2795.6029071704388</v>
      </c>
      <c r="L649" s="49">
        <f t="shared" si="29"/>
        <v>-732661.08907758957</v>
      </c>
      <c r="M649" s="42">
        <f t="shared" si="31"/>
        <v>0</v>
      </c>
      <c r="N649" s="57"/>
      <c r="R649" s="20">
        <f>H649*WTPinput-I649</f>
        <v>5819244.8271595482</v>
      </c>
      <c r="S649" s="11">
        <f>H649*WTPinput-J649</f>
        <v>5834035.0555897439</v>
      </c>
      <c r="T649" s="11"/>
      <c r="U649">
        <f>IF(R649&lt;0,1,0)</f>
        <v>0</v>
      </c>
      <c r="V649">
        <f>IF(R649&gt;0,1,0)</f>
        <v>1</v>
      </c>
      <c r="W649">
        <f>IF(S649&lt;0,1,0)</f>
        <v>0</v>
      </c>
      <c r="X649">
        <f>IF(S649&gt;0,1,0)</f>
        <v>1</v>
      </c>
    </row>
    <row r="650" spans="6:24" x14ac:dyDescent="0.3">
      <c r="F650" s="18">
        <f>I650/$J$1</f>
        <v>61244.910013499073</v>
      </c>
      <c r="G650">
        <v>640</v>
      </c>
      <c r="H650" s="19">
        <v>425.26529207880958</v>
      </c>
      <c r="I650" s="26">
        <v>811495.05767886271</v>
      </c>
      <c r="J650" s="19">
        <v>795986.92861911363</v>
      </c>
      <c r="K650" s="42">
        <f t="shared" si="30"/>
        <v>1908.2089998740776</v>
      </c>
      <c r="L650" s="49">
        <f t="shared" si="29"/>
        <v>-811495.05767886271</v>
      </c>
      <c r="M650" s="42">
        <f t="shared" si="31"/>
        <v>0</v>
      </c>
      <c r="N650" s="57"/>
      <c r="R650" s="20">
        <f>H650*WTPinput-I650</f>
        <v>9820137.2442913763</v>
      </c>
      <c r="S650" s="11">
        <f>H650*WTPinput-J650</f>
        <v>9835645.3733511269</v>
      </c>
      <c r="T650" s="11"/>
      <c r="U650">
        <f>IF(R650&lt;0,1,0)</f>
        <v>0</v>
      </c>
      <c r="V650">
        <f>IF(R650&gt;0,1,0)</f>
        <v>1</v>
      </c>
      <c r="W650">
        <f>IF(S650&lt;0,1,0)</f>
        <v>0</v>
      </c>
      <c r="X650">
        <f>IF(S650&gt;0,1,0)</f>
        <v>1</v>
      </c>
    </row>
    <row r="651" spans="6:24" x14ac:dyDescent="0.3">
      <c r="F651" s="18">
        <f>I651/$J$1</f>
        <v>23510.660364177602</v>
      </c>
      <c r="G651">
        <v>641</v>
      </c>
      <c r="H651" s="19">
        <v>233.35662402929484</v>
      </c>
      <c r="I651" s="26">
        <v>311516.24982535321</v>
      </c>
      <c r="J651" s="19">
        <v>296364.48563275323</v>
      </c>
      <c r="K651" s="42">
        <f t="shared" si="30"/>
        <v>1334.9363924044706</v>
      </c>
      <c r="L651" s="49">
        <f t="shared" ref="L651:L714" si="32">H651*wtp-I651</f>
        <v>-311516.24982535321</v>
      </c>
      <c r="M651" s="42">
        <f t="shared" si="31"/>
        <v>0</v>
      </c>
      <c r="N651" s="57"/>
      <c r="R651" s="20">
        <f>H651*WTPinput-I651</f>
        <v>5522399.3509070184</v>
      </c>
      <c r="S651" s="11">
        <f>H651*WTPinput-J651</f>
        <v>5537551.1150996182</v>
      </c>
      <c r="T651" s="11"/>
      <c r="U651">
        <f>IF(R651&lt;0,1,0)</f>
        <v>0</v>
      </c>
      <c r="V651">
        <f>IF(R651&gt;0,1,0)</f>
        <v>1</v>
      </c>
      <c r="W651">
        <f>IF(S651&lt;0,1,0)</f>
        <v>0</v>
      </c>
      <c r="X651">
        <f>IF(S651&gt;0,1,0)</f>
        <v>1</v>
      </c>
    </row>
    <row r="652" spans="6:24" x14ac:dyDescent="0.3">
      <c r="F652" s="18">
        <f>I652/$J$1</f>
        <v>41303.05455889197</v>
      </c>
      <c r="G652">
        <v>642</v>
      </c>
      <c r="H652" s="19">
        <v>240.04985006513743</v>
      </c>
      <c r="I652" s="26">
        <v>547265.4729053186</v>
      </c>
      <c r="J652" s="19">
        <v>529283.72503794509</v>
      </c>
      <c r="K652" s="42">
        <f t="shared" ref="K652:K715" si="33">I652/H652</f>
        <v>2279.7992698467351</v>
      </c>
      <c r="L652" s="49">
        <f t="shared" si="32"/>
        <v>-547265.4729053186</v>
      </c>
      <c r="M652" s="42">
        <f t="shared" ref="M652:M715" si="34">IF(L652&gt;0,L652,0)</f>
        <v>0</v>
      </c>
      <c r="N652" s="57"/>
      <c r="R652" s="20">
        <f>H652*WTPinput-I652</f>
        <v>5453980.7787231179</v>
      </c>
      <c r="S652" s="11">
        <f>H652*WTPinput-J652</f>
        <v>5471962.5265904907</v>
      </c>
      <c r="T652" s="11"/>
      <c r="U652">
        <f>IF(R652&lt;0,1,0)</f>
        <v>0</v>
      </c>
      <c r="V652">
        <f>IF(R652&gt;0,1,0)</f>
        <v>1</v>
      </c>
      <c r="W652">
        <f>IF(S652&lt;0,1,0)</f>
        <v>0</v>
      </c>
      <c r="X652">
        <f>IF(S652&gt;0,1,0)</f>
        <v>1</v>
      </c>
    </row>
    <row r="653" spans="6:24" x14ac:dyDescent="0.3">
      <c r="F653" s="18">
        <f>I653/$J$1</f>
        <v>32315.912245594915</v>
      </c>
      <c r="G653">
        <v>643</v>
      </c>
      <c r="H653" s="19">
        <v>163.50162082902534</v>
      </c>
      <c r="I653" s="26">
        <v>428185.83725413261</v>
      </c>
      <c r="J653" s="19">
        <v>413876.84116953384</v>
      </c>
      <c r="K653" s="42">
        <f t="shared" si="33"/>
        <v>2618.8476608552351</v>
      </c>
      <c r="L653" s="49">
        <f t="shared" si="32"/>
        <v>-428185.83725413261</v>
      </c>
      <c r="M653" s="42">
        <f t="shared" si="34"/>
        <v>0</v>
      </c>
      <c r="N653" s="57"/>
      <c r="R653" s="20">
        <f>H653*WTPinput-I653</f>
        <v>3659354.6834715009</v>
      </c>
      <c r="S653" s="11">
        <f>H653*WTPinput-J653</f>
        <v>3673663.6795560997</v>
      </c>
      <c r="T653" s="11"/>
      <c r="U653">
        <f>IF(R653&lt;0,1,0)</f>
        <v>0</v>
      </c>
      <c r="V653">
        <f>IF(R653&gt;0,1,0)</f>
        <v>1</v>
      </c>
      <c r="W653">
        <f>IF(S653&lt;0,1,0)</f>
        <v>0</v>
      </c>
      <c r="X653">
        <f>IF(S653&gt;0,1,0)</f>
        <v>1</v>
      </c>
    </row>
    <row r="654" spans="6:24" x14ac:dyDescent="0.3">
      <c r="F654" s="18">
        <f>I654/$J$1</f>
        <v>53325.608945171123</v>
      </c>
      <c r="G654">
        <v>644</v>
      </c>
      <c r="H654" s="19">
        <v>375.17354901175713</v>
      </c>
      <c r="I654" s="26">
        <v>706564.31852351734</v>
      </c>
      <c r="J654" s="19">
        <v>693590.84347016679</v>
      </c>
      <c r="K654" s="42">
        <f t="shared" si="33"/>
        <v>1883.2999298182804</v>
      </c>
      <c r="L654" s="49">
        <f t="shared" si="32"/>
        <v>-706564.31852351734</v>
      </c>
      <c r="M654" s="42">
        <f t="shared" si="34"/>
        <v>0</v>
      </c>
      <c r="N654" s="57"/>
      <c r="R654" s="20">
        <f>H654*WTPinput-I654</f>
        <v>8672774.4067704119</v>
      </c>
      <c r="S654" s="11">
        <f>H654*WTPinput-J654</f>
        <v>8685747.8818237614</v>
      </c>
      <c r="T654" s="11"/>
      <c r="U654">
        <f>IF(R654&lt;0,1,0)</f>
        <v>0</v>
      </c>
      <c r="V654">
        <f>IF(R654&gt;0,1,0)</f>
        <v>1</v>
      </c>
      <c r="W654">
        <f>IF(S654&lt;0,1,0)</f>
        <v>0</v>
      </c>
      <c r="X654">
        <f>IF(S654&gt;0,1,0)</f>
        <v>1</v>
      </c>
    </row>
    <row r="655" spans="6:24" x14ac:dyDescent="0.3">
      <c r="F655" s="18">
        <f>I655/$J$1</f>
        <v>40129.399461938185</v>
      </c>
      <c r="G655">
        <v>645</v>
      </c>
      <c r="H655" s="19">
        <v>125.03304153239151</v>
      </c>
      <c r="I655" s="26">
        <v>531714.54287068092</v>
      </c>
      <c r="J655" s="19">
        <v>518352.35568481742</v>
      </c>
      <c r="K655" s="42">
        <f t="shared" si="33"/>
        <v>4252.5922456499875</v>
      </c>
      <c r="L655" s="49">
        <f t="shared" si="32"/>
        <v>-531714.54287068092</v>
      </c>
      <c r="M655" s="42">
        <f t="shared" si="34"/>
        <v>0</v>
      </c>
      <c r="N655" s="57"/>
      <c r="R655" s="20">
        <f>H655*WTPinput-I655</f>
        <v>2594111.4954391071</v>
      </c>
      <c r="S655" s="11">
        <f>H655*WTPinput-J655</f>
        <v>2607473.6826249706</v>
      </c>
      <c r="T655" s="11"/>
      <c r="U655">
        <f>IF(R655&lt;0,1,0)</f>
        <v>0</v>
      </c>
      <c r="V655">
        <f>IF(R655&gt;0,1,0)</f>
        <v>1</v>
      </c>
      <c r="W655">
        <f>IF(S655&lt;0,1,0)</f>
        <v>0</v>
      </c>
      <c r="X655">
        <f>IF(S655&gt;0,1,0)</f>
        <v>1</v>
      </c>
    </row>
    <row r="656" spans="6:24" x14ac:dyDescent="0.3">
      <c r="F656" s="18">
        <f>I656/$J$1</f>
        <v>56416.668812447911</v>
      </c>
      <c r="G656">
        <v>646</v>
      </c>
      <c r="H656" s="19">
        <v>432.43463138438528</v>
      </c>
      <c r="I656" s="26">
        <v>747520.86176493485</v>
      </c>
      <c r="J656" s="19">
        <v>736983.21145690035</v>
      </c>
      <c r="K656" s="42">
        <f t="shared" si="33"/>
        <v>1728.6332025995246</v>
      </c>
      <c r="L656" s="49">
        <f t="shared" si="32"/>
        <v>-747520.86176493485</v>
      </c>
      <c r="M656" s="42">
        <f t="shared" si="34"/>
        <v>0</v>
      </c>
      <c r="N656" s="57"/>
      <c r="R656" s="20">
        <f>H656*WTPinput-I656</f>
        <v>10063344.922844697</v>
      </c>
      <c r="S656" s="11">
        <f>H656*WTPinput-J656</f>
        <v>10073882.573152732</v>
      </c>
      <c r="T656" s="11"/>
      <c r="U656">
        <f>IF(R656&lt;0,1,0)</f>
        <v>0</v>
      </c>
      <c r="V656">
        <f>IF(R656&gt;0,1,0)</f>
        <v>1</v>
      </c>
      <c r="W656">
        <f>IF(S656&lt;0,1,0)</f>
        <v>0</v>
      </c>
      <c r="X656">
        <f>IF(S656&gt;0,1,0)</f>
        <v>1</v>
      </c>
    </row>
    <row r="657" spans="6:24" x14ac:dyDescent="0.3">
      <c r="F657" s="18">
        <f>I657/$J$1</f>
        <v>45512.488503836095</v>
      </c>
      <c r="G657">
        <v>647</v>
      </c>
      <c r="H657" s="19">
        <v>319.73524936112881</v>
      </c>
      <c r="I657" s="26">
        <v>603040.47267582826</v>
      </c>
      <c r="J657" s="19">
        <v>587304.75429230323</v>
      </c>
      <c r="K657" s="42">
        <f t="shared" si="33"/>
        <v>1886.0619024045016</v>
      </c>
      <c r="L657" s="49">
        <f t="shared" si="32"/>
        <v>-603040.47267582826</v>
      </c>
      <c r="M657" s="42">
        <f t="shared" si="34"/>
        <v>0</v>
      </c>
      <c r="N657" s="57"/>
      <c r="R657" s="20">
        <f>H657*WTPinput-I657</f>
        <v>7390340.7613523919</v>
      </c>
      <c r="S657" s="11">
        <f>H657*WTPinput-J657</f>
        <v>7406076.4797359165</v>
      </c>
      <c r="T657" s="11"/>
      <c r="U657">
        <f>IF(R657&lt;0,1,0)</f>
        <v>0</v>
      </c>
      <c r="V657">
        <f>IF(R657&gt;0,1,0)</f>
        <v>1</v>
      </c>
      <c r="W657">
        <f>IF(S657&lt;0,1,0)</f>
        <v>0</v>
      </c>
      <c r="X657">
        <f>IF(S657&gt;0,1,0)</f>
        <v>1</v>
      </c>
    </row>
    <row r="658" spans="6:24" x14ac:dyDescent="0.3">
      <c r="F658" s="18">
        <f>I658/$J$1</f>
        <v>36117.536264060436</v>
      </c>
      <c r="G658">
        <v>648</v>
      </c>
      <c r="H658" s="19">
        <v>346.31854931354246</v>
      </c>
      <c r="I658" s="26">
        <v>478557.35549880081</v>
      </c>
      <c r="J658" s="19">
        <v>466601.46861394926</v>
      </c>
      <c r="K658" s="42">
        <f t="shared" si="33"/>
        <v>1381.8415341811069</v>
      </c>
      <c r="L658" s="49">
        <f t="shared" si="32"/>
        <v>-478557.35549880081</v>
      </c>
      <c r="M658" s="42">
        <f t="shared" si="34"/>
        <v>0</v>
      </c>
      <c r="N658" s="57"/>
      <c r="R658" s="20">
        <f>H658*WTPinput-I658</f>
        <v>8179406.3773397608</v>
      </c>
      <c r="S658" s="11">
        <f>H658*WTPinput-J658</f>
        <v>8191362.2642246122</v>
      </c>
      <c r="T658" s="11"/>
      <c r="U658">
        <f>IF(R658&lt;0,1,0)</f>
        <v>0</v>
      </c>
      <c r="V658">
        <f>IF(R658&gt;0,1,0)</f>
        <v>1</v>
      </c>
      <c r="W658">
        <f>IF(S658&lt;0,1,0)</f>
        <v>0</v>
      </c>
      <c r="X658">
        <f>IF(S658&gt;0,1,0)</f>
        <v>1</v>
      </c>
    </row>
    <row r="659" spans="6:24" x14ac:dyDescent="0.3">
      <c r="F659" s="18">
        <f>I659/$J$1</f>
        <v>24605.461255843427</v>
      </c>
      <c r="G659">
        <v>649</v>
      </c>
      <c r="H659" s="19">
        <v>339.75074601060987</v>
      </c>
      <c r="I659" s="26">
        <v>326022.3616399254</v>
      </c>
      <c r="J659" s="19">
        <v>303729.28105260053</v>
      </c>
      <c r="K659" s="42">
        <f t="shared" si="33"/>
        <v>959.59277637537321</v>
      </c>
      <c r="L659" s="49">
        <f t="shared" si="32"/>
        <v>-326022.3616399254</v>
      </c>
      <c r="M659" s="42">
        <f t="shared" si="34"/>
        <v>0</v>
      </c>
      <c r="N659" s="57"/>
      <c r="R659" s="20">
        <f>H659*WTPinput-I659</f>
        <v>8167746.2886253214</v>
      </c>
      <c r="S659" s="11">
        <f>H659*WTPinput-J659</f>
        <v>8190039.369212646</v>
      </c>
      <c r="T659" s="11"/>
      <c r="U659">
        <f>IF(R659&lt;0,1,0)</f>
        <v>0</v>
      </c>
      <c r="V659">
        <f>IF(R659&gt;0,1,0)</f>
        <v>1</v>
      </c>
      <c r="W659">
        <f>IF(S659&lt;0,1,0)</f>
        <v>0</v>
      </c>
      <c r="X659">
        <f>IF(S659&gt;0,1,0)</f>
        <v>1</v>
      </c>
    </row>
    <row r="660" spans="6:24" x14ac:dyDescent="0.3">
      <c r="F660" s="18">
        <f>I660/$J$1</f>
        <v>53984.212786008378</v>
      </c>
      <c r="G660">
        <v>650</v>
      </c>
      <c r="H660" s="19">
        <v>386.72606414202892</v>
      </c>
      <c r="I660" s="26">
        <v>715290.81941461097</v>
      </c>
      <c r="J660" s="19">
        <v>689547.84382051241</v>
      </c>
      <c r="K660" s="42">
        <f t="shared" si="33"/>
        <v>1849.6059245489942</v>
      </c>
      <c r="L660" s="49">
        <f t="shared" si="32"/>
        <v>-715290.81941461097</v>
      </c>
      <c r="M660" s="42">
        <f t="shared" si="34"/>
        <v>0</v>
      </c>
      <c r="N660" s="57"/>
      <c r="R660" s="20">
        <f>H660*WTPinput-I660</f>
        <v>8952860.7841361128</v>
      </c>
      <c r="S660" s="11">
        <f>H660*WTPinput-J660</f>
        <v>8978603.7597302105</v>
      </c>
      <c r="T660" s="11"/>
      <c r="U660">
        <f>IF(R660&lt;0,1,0)</f>
        <v>0</v>
      </c>
      <c r="V660">
        <f>IF(R660&gt;0,1,0)</f>
        <v>1</v>
      </c>
      <c r="W660">
        <f>IF(S660&lt;0,1,0)</f>
        <v>0</v>
      </c>
      <c r="X660">
        <f>IF(S660&gt;0,1,0)</f>
        <v>1</v>
      </c>
    </row>
    <row r="661" spans="6:24" x14ac:dyDescent="0.3">
      <c r="F661" s="18">
        <f>I661/$J$1</f>
        <v>48720.801704039135</v>
      </c>
      <c r="G661">
        <v>651</v>
      </c>
      <c r="H661" s="19">
        <v>216.51265877131118</v>
      </c>
      <c r="I661" s="26">
        <v>645550.62257851858</v>
      </c>
      <c r="J661" s="19">
        <v>628544.94114123343</v>
      </c>
      <c r="K661" s="42">
        <f t="shared" si="33"/>
        <v>2981.5837385303807</v>
      </c>
      <c r="L661" s="49">
        <f t="shared" si="32"/>
        <v>-645550.62257851858</v>
      </c>
      <c r="M661" s="42">
        <f t="shared" si="34"/>
        <v>0</v>
      </c>
      <c r="N661" s="57"/>
      <c r="R661" s="20">
        <f>H661*WTPinput-I661</f>
        <v>4767265.8467042614</v>
      </c>
      <c r="S661" s="11">
        <f>H661*WTPinput-J661</f>
        <v>4784271.5281415461</v>
      </c>
      <c r="T661" s="11"/>
      <c r="U661">
        <f>IF(R661&lt;0,1,0)</f>
        <v>0</v>
      </c>
      <c r="V661">
        <f>IF(R661&gt;0,1,0)</f>
        <v>1</v>
      </c>
      <c r="W661">
        <f>IF(S661&lt;0,1,0)</f>
        <v>0</v>
      </c>
      <c r="X661">
        <f>IF(S661&gt;0,1,0)</f>
        <v>1</v>
      </c>
    </row>
    <row r="662" spans="6:24" x14ac:dyDescent="0.3">
      <c r="F662" s="18">
        <f>I662/$J$1</f>
        <v>28775.109262282134</v>
      </c>
      <c r="G662">
        <v>652</v>
      </c>
      <c r="H662" s="19">
        <v>312.72611847276494</v>
      </c>
      <c r="I662" s="26">
        <v>381270.19772523828</v>
      </c>
      <c r="J662" s="19">
        <v>367471.05592761701</v>
      </c>
      <c r="K662" s="42">
        <f t="shared" si="33"/>
        <v>1219.1824577595771</v>
      </c>
      <c r="L662" s="49">
        <f t="shared" si="32"/>
        <v>-381270.19772523828</v>
      </c>
      <c r="M662" s="42">
        <f t="shared" si="34"/>
        <v>0</v>
      </c>
      <c r="N662" s="57"/>
      <c r="R662" s="20">
        <f>H662*WTPinput-I662</f>
        <v>7436882.7640938852</v>
      </c>
      <c r="S662" s="11">
        <f>H662*WTPinput-J662</f>
        <v>7450681.905891506</v>
      </c>
      <c r="T662" s="11"/>
      <c r="U662">
        <f>IF(R662&lt;0,1,0)</f>
        <v>0</v>
      </c>
      <c r="V662">
        <f>IF(R662&gt;0,1,0)</f>
        <v>1</v>
      </c>
      <c r="W662">
        <f>IF(S662&lt;0,1,0)</f>
        <v>0</v>
      </c>
      <c r="X662">
        <f>IF(S662&gt;0,1,0)</f>
        <v>1</v>
      </c>
    </row>
    <row r="663" spans="6:24" x14ac:dyDescent="0.3">
      <c r="F663" s="18">
        <f>I663/$J$1</f>
        <v>22667.726864116656</v>
      </c>
      <c r="G663">
        <v>653</v>
      </c>
      <c r="H663" s="19">
        <v>348.10160548297426</v>
      </c>
      <c r="I663" s="26">
        <v>300347.38094954571</v>
      </c>
      <c r="J663" s="19">
        <v>285927.66069869098</v>
      </c>
      <c r="K663" s="42">
        <f t="shared" si="33"/>
        <v>862.81527065302714</v>
      </c>
      <c r="L663" s="49">
        <f t="shared" si="32"/>
        <v>-300347.38094954571</v>
      </c>
      <c r="M663" s="42">
        <f t="shared" si="34"/>
        <v>0</v>
      </c>
      <c r="N663" s="57"/>
      <c r="R663" s="20">
        <f>H663*WTPinput-I663</f>
        <v>8402192.7561248112</v>
      </c>
      <c r="S663" s="11">
        <f>H663*WTPinput-J663</f>
        <v>8416612.4763756655</v>
      </c>
      <c r="T663" s="11"/>
      <c r="U663">
        <f>IF(R663&lt;0,1,0)</f>
        <v>0</v>
      </c>
      <c r="V663">
        <f>IF(R663&gt;0,1,0)</f>
        <v>1</v>
      </c>
      <c r="W663">
        <f>IF(S663&lt;0,1,0)</f>
        <v>0</v>
      </c>
      <c r="X663">
        <f>IF(S663&gt;0,1,0)</f>
        <v>1</v>
      </c>
    </row>
    <row r="664" spans="6:24" x14ac:dyDescent="0.3">
      <c r="F664" s="18">
        <f>I664/$J$1</f>
        <v>48497.547659073185</v>
      </c>
      <c r="G664">
        <v>654</v>
      </c>
      <c r="H664" s="19">
        <v>346.57023197620947</v>
      </c>
      <c r="I664" s="26">
        <v>642592.50648271968</v>
      </c>
      <c r="J664" s="19">
        <v>630786.17143825418</v>
      </c>
      <c r="K664" s="42">
        <f t="shared" si="33"/>
        <v>1854.1480115546417</v>
      </c>
      <c r="L664" s="49">
        <f t="shared" si="32"/>
        <v>-642592.50648271968</v>
      </c>
      <c r="M664" s="42">
        <f t="shared" si="34"/>
        <v>0</v>
      </c>
      <c r="N664" s="57"/>
      <c r="R664" s="20">
        <f>H664*WTPinput-I664</f>
        <v>8021663.2929225182</v>
      </c>
      <c r="S664" s="11">
        <f>H664*WTPinput-J664</f>
        <v>8033469.6279669832</v>
      </c>
      <c r="T664" s="11"/>
      <c r="U664">
        <f>IF(R664&lt;0,1,0)</f>
        <v>0</v>
      </c>
      <c r="V664">
        <f>IF(R664&gt;0,1,0)</f>
        <v>1</v>
      </c>
      <c r="W664">
        <f>IF(S664&lt;0,1,0)</f>
        <v>0</v>
      </c>
      <c r="X664">
        <f>IF(S664&gt;0,1,0)</f>
        <v>1</v>
      </c>
    </row>
    <row r="665" spans="6:24" x14ac:dyDescent="0.3">
      <c r="F665" s="18">
        <f>I665/$J$1</f>
        <v>36071.688447112276</v>
      </c>
      <c r="G665">
        <v>655</v>
      </c>
      <c r="H665" s="19">
        <v>284.5583244697973</v>
      </c>
      <c r="I665" s="26">
        <v>477949.87192423764</v>
      </c>
      <c r="J665" s="19">
        <v>466006.38908500399</v>
      </c>
      <c r="K665" s="42">
        <f t="shared" si="33"/>
        <v>1679.6200666938025</v>
      </c>
      <c r="L665" s="49">
        <f t="shared" si="32"/>
        <v>-477949.87192423764</v>
      </c>
      <c r="M665" s="42">
        <f t="shared" si="34"/>
        <v>0</v>
      </c>
      <c r="N665" s="57"/>
      <c r="R665" s="20">
        <f>H665*WTPinput-I665</f>
        <v>6636008.2398206955</v>
      </c>
      <c r="S665" s="11">
        <f>H665*WTPinput-J665</f>
        <v>6647951.7226599287</v>
      </c>
      <c r="T665" s="11"/>
      <c r="U665">
        <f>IF(R665&lt;0,1,0)</f>
        <v>0</v>
      </c>
      <c r="V665">
        <f>IF(R665&gt;0,1,0)</f>
        <v>1</v>
      </c>
      <c r="W665">
        <f>IF(S665&lt;0,1,0)</f>
        <v>0</v>
      </c>
      <c r="X665">
        <f>IF(S665&gt;0,1,0)</f>
        <v>1</v>
      </c>
    </row>
    <row r="666" spans="6:24" x14ac:dyDescent="0.3">
      <c r="F666" s="18">
        <f>I666/$J$1</f>
        <v>35313.958559434119</v>
      </c>
      <c r="G666">
        <v>656</v>
      </c>
      <c r="H666" s="19">
        <v>483.28311352017045</v>
      </c>
      <c r="I666" s="26">
        <v>467909.95091250207</v>
      </c>
      <c r="J666" s="19">
        <v>453893.33712755091</v>
      </c>
      <c r="K666" s="42">
        <f t="shared" si="33"/>
        <v>968.19015153314115</v>
      </c>
      <c r="L666" s="49">
        <f t="shared" si="32"/>
        <v>-467909.95091250207</v>
      </c>
      <c r="M666" s="42">
        <f t="shared" si="34"/>
        <v>0</v>
      </c>
      <c r="N666" s="57"/>
      <c r="R666" s="20">
        <f>H666*WTPinput-I666</f>
        <v>11614167.88709176</v>
      </c>
      <c r="S666" s="11">
        <f>H666*WTPinput-J666</f>
        <v>11628184.50087671</v>
      </c>
      <c r="T666" s="11"/>
      <c r="U666">
        <f>IF(R666&lt;0,1,0)</f>
        <v>0</v>
      </c>
      <c r="V666">
        <f>IF(R666&gt;0,1,0)</f>
        <v>1</v>
      </c>
      <c r="W666">
        <f>IF(S666&lt;0,1,0)</f>
        <v>0</v>
      </c>
      <c r="X666">
        <f>IF(S666&gt;0,1,0)</f>
        <v>1</v>
      </c>
    </row>
    <row r="667" spans="6:24" x14ac:dyDescent="0.3">
      <c r="F667" s="18">
        <f>I667/$J$1</f>
        <v>62215.224118082835</v>
      </c>
      <c r="G667">
        <v>657</v>
      </c>
      <c r="H667" s="19">
        <v>353.03225195182313</v>
      </c>
      <c r="I667" s="26">
        <v>824351.71956459759</v>
      </c>
      <c r="J667" s="19">
        <v>803103.08061625878</v>
      </c>
      <c r="K667" s="42">
        <f t="shared" si="33"/>
        <v>2335.0606495779698</v>
      </c>
      <c r="L667" s="49">
        <f t="shared" si="32"/>
        <v>-824351.71956459759</v>
      </c>
      <c r="M667" s="42">
        <f t="shared" si="34"/>
        <v>0</v>
      </c>
      <c r="N667" s="57"/>
      <c r="R667" s="20">
        <f>H667*WTPinput-I667</f>
        <v>8001454.5792309809</v>
      </c>
      <c r="S667" s="11">
        <f>H667*WTPinput-J667</f>
        <v>8022703.21817932</v>
      </c>
      <c r="T667" s="11"/>
      <c r="U667">
        <f>IF(R667&lt;0,1,0)</f>
        <v>0</v>
      </c>
      <c r="V667">
        <f>IF(R667&gt;0,1,0)</f>
        <v>1</v>
      </c>
      <c r="W667">
        <f>IF(S667&lt;0,1,0)</f>
        <v>0</v>
      </c>
      <c r="X667">
        <f>IF(S667&gt;0,1,0)</f>
        <v>1</v>
      </c>
    </row>
    <row r="668" spans="6:24" x14ac:dyDescent="0.3">
      <c r="F668" s="18">
        <f>I668/$J$1</f>
        <v>36580.494841187567</v>
      </c>
      <c r="G668">
        <v>658</v>
      </c>
      <c r="H668" s="19">
        <v>217.42029463090512</v>
      </c>
      <c r="I668" s="26">
        <v>484691.55664573528</v>
      </c>
      <c r="J668" s="19">
        <v>470208.94074645411</v>
      </c>
      <c r="K668" s="42">
        <f t="shared" si="33"/>
        <v>2229.2838737457905</v>
      </c>
      <c r="L668" s="49">
        <f t="shared" si="32"/>
        <v>-484691.55664573528</v>
      </c>
      <c r="M668" s="42">
        <f t="shared" si="34"/>
        <v>0</v>
      </c>
      <c r="N668" s="57"/>
      <c r="R668" s="20">
        <f>H668*WTPinput-I668</f>
        <v>4950815.8091268931</v>
      </c>
      <c r="S668" s="11">
        <f>H668*WTPinput-J668</f>
        <v>4965298.4250261737</v>
      </c>
      <c r="T668" s="11"/>
      <c r="U668">
        <f>IF(R668&lt;0,1,0)</f>
        <v>0</v>
      </c>
      <c r="V668">
        <f>IF(R668&gt;0,1,0)</f>
        <v>1</v>
      </c>
      <c r="W668">
        <f>IF(S668&lt;0,1,0)</f>
        <v>0</v>
      </c>
      <c r="X668">
        <f>IF(S668&gt;0,1,0)</f>
        <v>1</v>
      </c>
    </row>
    <row r="669" spans="6:24" x14ac:dyDescent="0.3">
      <c r="F669" s="18">
        <f>I669/$J$1</f>
        <v>45968.664691174825</v>
      </c>
      <c r="G669">
        <v>659</v>
      </c>
      <c r="H669" s="19">
        <v>457.56757280346937</v>
      </c>
      <c r="I669" s="26">
        <v>609084.80715806643</v>
      </c>
      <c r="J669" s="19">
        <v>598280.68469343486</v>
      </c>
      <c r="K669" s="42">
        <f t="shared" si="33"/>
        <v>1331.1363028334079</v>
      </c>
      <c r="L669" s="49">
        <f t="shared" si="32"/>
        <v>-609084.80715806643</v>
      </c>
      <c r="M669" s="42">
        <f t="shared" si="34"/>
        <v>0</v>
      </c>
      <c r="N669" s="57"/>
      <c r="R669" s="20">
        <f>H669*WTPinput-I669</f>
        <v>10830104.512928668</v>
      </c>
      <c r="S669" s="11">
        <f>H669*WTPinput-J669</f>
        <v>10840908.635393299</v>
      </c>
      <c r="T669" s="11"/>
      <c r="U669">
        <f>IF(R669&lt;0,1,0)</f>
        <v>0</v>
      </c>
      <c r="V669">
        <f>IF(R669&gt;0,1,0)</f>
        <v>1</v>
      </c>
      <c r="W669">
        <f>IF(S669&lt;0,1,0)</f>
        <v>0</v>
      </c>
      <c r="X669">
        <f>IF(S669&gt;0,1,0)</f>
        <v>1</v>
      </c>
    </row>
    <row r="670" spans="6:24" x14ac:dyDescent="0.3">
      <c r="F670" s="18">
        <f>I670/$J$1</f>
        <v>45760.639935396874</v>
      </c>
      <c r="G670">
        <v>660</v>
      </c>
      <c r="H670" s="19">
        <v>227.28000244696341</v>
      </c>
      <c r="I670" s="26">
        <v>606328.4791440086</v>
      </c>
      <c r="J670" s="19">
        <v>590048.38826117944</v>
      </c>
      <c r="K670" s="42">
        <f t="shared" si="33"/>
        <v>2667.7599111936715</v>
      </c>
      <c r="L670" s="49">
        <f t="shared" si="32"/>
        <v>-606328.4791440086</v>
      </c>
      <c r="M670" s="42">
        <f t="shared" si="34"/>
        <v>0</v>
      </c>
      <c r="N670" s="57"/>
      <c r="R670" s="20">
        <f>H670*WTPinput-I670</f>
        <v>5075671.5820300765</v>
      </c>
      <c r="S670" s="11">
        <f>H670*WTPinput-J670</f>
        <v>5091951.6729129059</v>
      </c>
      <c r="T670" s="11"/>
      <c r="U670">
        <f>IF(R670&lt;0,1,0)</f>
        <v>0</v>
      </c>
      <c r="V670">
        <f>IF(R670&gt;0,1,0)</f>
        <v>1</v>
      </c>
      <c r="W670">
        <f>IF(S670&lt;0,1,0)</f>
        <v>0</v>
      </c>
      <c r="X670">
        <f>IF(S670&gt;0,1,0)</f>
        <v>1</v>
      </c>
    </row>
    <row r="671" spans="6:24" x14ac:dyDescent="0.3">
      <c r="F671" s="18">
        <f>I671/$J$1</f>
        <v>52273.936334254657</v>
      </c>
      <c r="G671">
        <v>661</v>
      </c>
      <c r="H671" s="19">
        <v>263.64500864806541</v>
      </c>
      <c r="I671" s="26">
        <v>692629.65642887424</v>
      </c>
      <c r="J671" s="19">
        <v>677236.67288163875</v>
      </c>
      <c r="K671" s="42">
        <f t="shared" si="33"/>
        <v>2627.1297908524111</v>
      </c>
      <c r="L671" s="49">
        <f t="shared" si="32"/>
        <v>-692629.65642887424</v>
      </c>
      <c r="M671" s="42">
        <f t="shared" si="34"/>
        <v>0</v>
      </c>
      <c r="N671" s="57"/>
      <c r="R671" s="20">
        <f>H671*WTPinput-I671</f>
        <v>5898495.5597727606</v>
      </c>
      <c r="S671" s="11">
        <f>H671*WTPinput-J671</f>
        <v>5913888.5433199964</v>
      </c>
      <c r="T671" s="11"/>
      <c r="U671">
        <f>IF(R671&lt;0,1,0)</f>
        <v>0</v>
      </c>
      <c r="V671">
        <f>IF(R671&gt;0,1,0)</f>
        <v>1</v>
      </c>
      <c r="W671">
        <f>IF(S671&lt;0,1,0)</f>
        <v>0</v>
      </c>
      <c r="X671">
        <f>IF(S671&gt;0,1,0)</f>
        <v>1</v>
      </c>
    </row>
    <row r="672" spans="6:24" x14ac:dyDescent="0.3">
      <c r="F672" s="18">
        <f>I672/$J$1</f>
        <v>52377.693481054863</v>
      </c>
      <c r="G672">
        <v>662</v>
      </c>
      <c r="H672" s="19">
        <v>243.60414774107448</v>
      </c>
      <c r="I672" s="26">
        <v>694004.43862397689</v>
      </c>
      <c r="J672" s="19">
        <v>681398.44687348802</v>
      </c>
      <c r="K672" s="42">
        <f t="shared" si="33"/>
        <v>2848.9023896326694</v>
      </c>
      <c r="L672" s="49">
        <f t="shared" si="32"/>
        <v>-694004.43862397689</v>
      </c>
      <c r="M672" s="42">
        <f t="shared" si="34"/>
        <v>0</v>
      </c>
      <c r="N672" s="57"/>
      <c r="R672" s="20">
        <f>H672*WTPinput-I672</f>
        <v>5396099.2549028853</v>
      </c>
      <c r="S672" s="11">
        <f>H672*WTPinput-J672</f>
        <v>5408705.2466533743</v>
      </c>
      <c r="T672" s="11"/>
      <c r="U672">
        <f>IF(R672&lt;0,1,0)</f>
        <v>0</v>
      </c>
      <c r="V672">
        <f>IF(R672&gt;0,1,0)</f>
        <v>1</v>
      </c>
      <c r="W672">
        <f>IF(S672&lt;0,1,0)</f>
        <v>0</v>
      </c>
      <c r="X672">
        <f>IF(S672&gt;0,1,0)</f>
        <v>1</v>
      </c>
    </row>
    <row r="673" spans="6:24" x14ac:dyDescent="0.3">
      <c r="F673" s="18">
        <f>I673/$J$1</f>
        <v>49930.370024257536</v>
      </c>
      <c r="G673">
        <v>663</v>
      </c>
      <c r="H673" s="19">
        <v>139.63717301155157</v>
      </c>
      <c r="I673" s="26">
        <v>661577.40282141231</v>
      </c>
      <c r="J673" s="19">
        <v>639048.69754236343</v>
      </c>
      <c r="K673" s="42">
        <f t="shared" si="33"/>
        <v>4737.8315426557865</v>
      </c>
      <c r="L673" s="49">
        <f t="shared" si="32"/>
        <v>-661577.40282141231</v>
      </c>
      <c r="M673" s="42">
        <f t="shared" si="34"/>
        <v>0</v>
      </c>
      <c r="N673" s="57"/>
      <c r="R673" s="20">
        <f>H673*WTPinput-I673</f>
        <v>2829351.922467377</v>
      </c>
      <c r="S673" s="11">
        <f>H673*WTPinput-J673</f>
        <v>2851880.627746426</v>
      </c>
      <c r="T673" s="11"/>
      <c r="U673">
        <f>IF(R673&lt;0,1,0)</f>
        <v>0</v>
      </c>
      <c r="V673">
        <f>IF(R673&gt;0,1,0)</f>
        <v>1</v>
      </c>
      <c r="W673">
        <f>IF(S673&lt;0,1,0)</f>
        <v>0</v>
      </c>
      <c r="X673">
        <f>IF(S673&gt;0,1,0)</f>
        <v>1</v>
      </c>
    </row>
    <row r="674" spans="6:24" x14ac:dyDescent="0.3">
      <c r="F674" s="18">
        <f>I674/$J$1</f>
        <v>50527.30990434569</v>
      </c>
      <c r="G674">
        <v>664</v>
      </c>
      <c r="H674" s="19">
        <v>413.01522893347283</v>
      </c>
      <c r="I674" s="26">
        <v>669486.85623258038</v>
      </c>
      <c r="J674" s="19">
        <v>654116.99023165787</v>
      </c>
      <c r="K674" s="42">
        <f t="shared" si="33"/>
        <v>1620.9737785248087</v>
      </c>
      <c r="L674" s="49">
        <f t="shared" si="32"/>
        <v>-669486.85623258038</v>
      </c>
      <c r="M674" s="42">
        <f t="shared" si="34"/>
        <v>0</v>
      </c>
      <c r="N674" s="57"/>
      <c r="R674" s="20">
        <f>H674*WTPinput-I674</f>
        <v>9655893.8671042416</v>
      </c>
      <c r="S674" s="11">
        <f>H674*WTPinput-J674</f>
        <v>9671263.733105164</v>
      </c>
      <c r="T674" s="11"/>
      <c r="U674">
        <f>IF(R674&lt;0,1,0)</f>
        <v>0</v>
      </c>
      <c r="V674">
        <f>IF(R674&gt;0,1,0)</f>
        <v>1</v>
      </c>
      <c r="W674">
        <f>IF(S674&lt;0,1,0)</f>
        <v>0</v>
      </c>
      <c r="X674">
        <f>IF(S674&gt;0,1,0)</f>
        <v>1</v>
      </c>
    </row>
    <row r="675" spans="6:24" x14ac:dyDescent="0.3">
      <c r="F675" s="18">
        <f>I675/$J$1</f>
        <v>51518.914384470372</v>
      </c>
      <c r="G675">
        <v>665</v>
      </c>
      <c r="H675" s="19">
        <v>254.80714758238355</v>
      </c>
      <c r="I675" s="26">
        <v>682625.61559423245</v>
      </c>
      <c r="J675" s="19">
        <v>668099.45028594683</v>
      </c>
      <c r="K675" s="42">
        <f t="shared" si="33"/>
        <v>2678.98927510865</v>
      </c>
      <c r="L675" s="49">
        <f t="shared" si="32"/>
        <v>-682625.61559423245</v>
      </c>
      <c r="M675" s="42">
        <f t="shared" si="34"/>
        <v>0</v>
      </c>
      <c r="N675" s="57"/>
      <c r="R675" s="20">
        <f>H675*WTPinput-I675</f>
        <v>5687553.0739653567</v>
      </c>
      <c r="S675" s="11">
        <f>H675*WTPinput-J675</f>
        <v>5702079.2392736422</v>
      </c>
      <c r="T675" s="11"/>
      <c r="U675">
        <f>IF(R675&lt;0,1,0)</f>
        <v>0</v>
      </c>
      <c r="V675">
        <f>IF(R675&gt;0,1,0)</f>
        <v>1</v>
      </c>
      <c r="W675">
        <f>IF(S675&lt;0,1,0)</f>
        <v>0</v>
      </c>
      <c r="X675">
        <f>IF(S675&gt;0,1,0)</f>
        <v>1</v>
      </c>
    </row>
    <row r="676" spans="6:24" x14ac:dyDescent="0.3">
      <c r="F676" s="18">
        <f>I676/$J$1</f>
        <v>44707.108639789738</v>
      </c>
      <c r="G676">
        <v>666</v>
      </c>
      <c r="H676" s="19">
        <v>441.59754060320483</v>
      </c>
      <c r="I676" s="26">
        <v>592369.18947721401</v>
      </c>
      <c r="J676" s="19">
        <v>577300.77728693443</v>
      </c>
      <c r="K676" s="42">
        <f t="shared" si="33"/>
        <v>1341.4232078105804</v>
      </c>
      <c r="L676" s="49">
        <f t="shared" si="32"/>
        <v>-592369.18947721401</v>
      </c>
      <c r="M676" s="42">
        <f t="shared" si="34"/>
        <v>0</v>
      </c>
      <c r="N676" s="57"/>
      <c r="R676" s="20">
        <f>H676*WTPinput-I676</f>
        <v>10447569.325602906</v>
      </c>
      <c r="S676" s="11">
        <f>H676*WTPinput-J676</f>
        <v>10462637.737793187</v>
      </c>
      <c r="T676" s="11"/>
      <c r="U676">
        <f>IF(R676&lt;0,1,0)</f>
        <v>0</v>
      </c>
      <c r="V676">
        <f>IF(R676&gt;0,1,0)</f>
        <v>1</v>
      </c>
      <c r="W676">
        <f>IF(S676&lt;0,1,0)</f>
        <v>0</v>
      </c>
      <c r="X676">
        <f>IF(S676&gt;0,1,0)</f>
        <v>1</v>
      </c>
    </row>
    <row r="677" spans="6:24" x14ac:dyDescent="0.3">
      <c r="F677" s="18">
        <f>I677/$J$1</f>
        <v>52132.918988884674</v>
      </c>
      <c r="G677">
        <v>667</v>
      </c>
      <c r="H677" s="19">
        <v>473.68745343614137</v>
      </c>
      <c r="I677" s="26">
        <v>690761.17660272191</v>
      </c>
      <c r="J677" s="19">
        <v>673388.17884882796</v>
      </c>
      <c r="K677" s="42">
        <f t="shared" si="33"/>
        <v>1458.263611569025</v>
      </c>
      <c r="L677" s="49">
        <f t="shared" si="32"/>
        <v>-690761.17660272191</v>
      </c>
      <c r="M677" s="42">
        <f t="shared" si="34"/>
        <v>0</v>
      </c>
      <c r="N677" s="57"/>
      <c r="R677" s="20">
        <f>H677*WTPinput-I677</f>
        <v>11151425.159300813</v>
      </c>
      <c r="S677" s="11">
        <f>H677*WTPinput-J677</f>
        <v>11168798.157054707</v>
      </c>
      <c r="T677" s="11"/>
      <c r="U677">
        <f>IF(R677&lt;0,1,0)</f>
        <v>0</v>
      </c>
      <c r="V677">
        <f>IF(R677&gt;0,1,0)</f>
        <v>1</v>
      </c>
      <c r="W677">
        <f>IF(S677&lt;0,1,0)</f>
        <v>0</v>
      </c>
      <c r="X677">
        <f>IF(S677&gt;0,1,0)</f>
        <v>1</v>
      </c>
    </row>
    <row r="678" spans="6:24" x14ac:dyDescent="0.3">
      <c r="F678" s="18">
        <f>I678/$J$1</f>
        <v>32554.30164952658</v>
      </c>
      <c r="G678">
        <v>668</v>
      </c>
      <c r="H678" s="19">
        <v>381.9131006374555</v>
      </c>
      <c r="I678" s="26">
        <v>431344.49685622717</v>
      </c>
      <c r="J678" s="19">
        <v>418068.62928840949</v>
      </c>
      <c r="K678" s="42">
        <f t="shared" si="33"/>
        <v>1129.4310044255228</v>
      </c>
      <c r="L678" s="49">
        <f t="shared" si="32"/>
        <v>-431344.49685622717</v>
      </c>
      <c r="M678" s="42">
        <f t="shared" si="34"/>
        <v>0</v>
      </c>
      <c r="N678" s="57"/>
      <c r="R678" s="20">
        <f>H678*WTPinput-I678</f>
        <v>9116483.0190801602</v>
      </c>
      <c r="S678" s="11">
        <f>H678*WTPinput-J678</f>
        <v>9129758.8866479788</v>
      </c>
      <c r="T678" s="11"/>
      <c r="U678">
        <f>IF(R678&lt;0,1,0)</f>
        <v>0</v>
      </c>
      <c r="V678">
        <f>IF(R678&gt;0,1,0)</f>
        <v>1</v>
      </c>
      <c r="W678">
        <f>IF(S678&lt;0,1,0)</f>
        <v>0</v>
      </c>
      <c r="X678">
        <f>IF(S678&gt;0,1,0)</f>
        <v>1</v>
      </c>
    </row>
    <row r="679" spans="6:24" x14ac:dyDescent="0.3">
      <c r="F679" s="18">
        <f>I679/$J$1</f>
        <v>18216.190802560574</v>
      </c>
      <c r="G679">
        <v>669</v>
      </c>
      <c r="H679" s="19">
        <v>320.00470257604684</v>
      </c>
      <c r="I679" s="26">
        <v>241364.52813392758</v>
      </c>
      <c r="J679" s="19">
        <v>220090.51050655558</v>
      </c>
      <c r="K679" s="42">
        <f t="shared" si="33"/>
        <v>754.25306625476549</v>
      </c>
      <c r="L679" s="49">
        <f t="shared" si="32"/>
        <v>-241364.52813392758</v>
      </c>
      <c r="M679" s="42">
        <f t="shared" si="34"/>
        <v>0</v>
      </c>
      <c r="N679" s="57"/>
      <c r="R679" s="20">
        <f>H679*WTPinput-I679</f>
        <v>7758753.0362672433</v>
      </c>
      <c r="S679" s="11">
        <f>H679*WTPinput-J679</f>
        <v>7780027.0538946157</v>
      </c>
      <c r="T679" s="11"/>
      <c r="U679">
        <f>IF(R679&lt;0,1,0)</f>
        <v>0</v>
      </c>
      <c r="V679">
        <f>IF(R679&gt;0,1,0)</f>
        <v>1</v>
      </c>
      <c r="W679">
        <f>IF(S679&lt;0,1,0)</f>
        <v>0</v>
      </c>
      <c r="X679">
        <f>IF(S679&gt;0,1,0)</f>
        <v>1</v>
      </c>
    </row>
    <row r="680" spans="6:24" x14ac:dyDescent="0.3">
      <c r="F680" s="18">
        <f>I680/$J$1</f>
        <v>33344.747346921584</v>
      </c>
      <c r="G680">
        <v>670</v>
      </c>
      <c r="H680" s="19">
        <v>350.7327776419188</v>
      </c>
      <c r="I680" s="26">
        <v>441817.90234671097</v>
      </c>
      <c r="J680" s="19">
        <v>432035.89059080643</v>
      </c>
      <c r="K680" s="42">
        <f t="shared" si="33"/>
        <v>1259.6994934924094</v>
      </c>
      <c r="L680" s="49">
        <f t="shared" si="32"/>
        <v>-441817.90234671097</v>
      </c>
      <c r="M680" s="42">
        <f t="shared" si="34"/>
        <v>0</v>
      </c>
      <c r="N680" s="57"/>
      <c r="R680" s="20">
        <f>H680*WTPinput-I680</f>
        <v>8326501.5387012595</v>
      </c>
      <c r="S680" s="11">
        <f>H680*WTPinput-J680</f>
        <v>8336283.5504571637</v>
      </c>
      <c r="T680" s="11"/>
      <c r="U680">
        <f>IF(R680&lt;0,1,0)</f>
        <v>0</v>
      </c>
      <c r="V680">
        <f>IF(R680&gt;0,1,0)</f>
        <v>1</v>
      </c>
      <c r="W680">
        <f>IF(S680&lt;0,1,0)</f>
        <v>0</v>
      </c>
      <c r="X680">
        <f>IF(S680&gt;0,1,0)</f>
        <v>1</v>
      </c>
    </row>
    <row r="681" spans="6:24" x14ac:dyDescent="0.3">
      <c r="F681" s="18">
        <f>I681/$J$1</f>
        <v>22301.202587628799</v>
      </c>
      <c r="G681">
        <v>671</v>
      </c>
      <c r="H681" s="19">
        <v>399.02400690501599</v>
      </c>
      <c r="I681" s="26">
        <v>295490.93428608158</v>
      </c>
      <c r="J681" s="19">
        <v>284181.34134723363</v>
      </c>
      <c r="K681" s="42">
        <f t="shared" si="33"/>
        <v>740.53422644422619</v>
      </c>
      <c r="L681" s="49">
        <f t="shared" si="32"/>
        <v>-295490.93428608158</v>
      </c>
      <c r="M681" s="42">
        <f t="shared" si="34"/>
        <v>0</v>
      </c>
      <c r="N681" s="57"/>
      <c r="R681" s="20">
        <f>H681*WTPinput-I681</f>
        <v>9680109.238339318</v>
      </c>
      <c r="S681" s="11">
        <f>H681*WTPinput-J681</f>
        <v>9691418.8312781658</v>
      </c>
      <c r="T681" s="11"/>
      <c r="U681">
        <f>IF(R681&lt;0,1,0)</f>
        <v>0</v>
      </c>
      <c r="V681">
        <f>IF(R681&gt;0,1,0)</f>
        <v>1</v>
      </c>
      <c r="W681">
        <f>IF(S681&lt;0,1,0)</f>
        <v>0</v>
      </c>
      <c r="X681">
        <f>IF(S681&gt;0,1,0)</f>
        <v>1</v>
      </c>
    </row>
    <row r="682" spans="6:24" x14ac:dyDescent="0.3">
      <c r="F682" s="18">
        <f>I682/$J$1</f>
        <v>27796.485699504741</v>
      </c>
      <c r="G682">
        <v>672</v>
      </c>
      <c r="H682" s="19">
        <v>278.58019972829788</v>
      </c>
      <c r="I682" s="26">
        <v>368303.43551843782</v>
      </c>
      <c r="J682" s="19">
        <v>354227.05629440042</v>
      </c>
      <c r="K682" s="42">
        <f t="shared" si="33"/>
        <v>1322.0732696639889</v>
      </c>
      <c r="L682" s="49">
        <f t="shared" si="32"/>
        <v>-368303.43551843782</v>
      </c>
      <c r="M682" s="42">
        <f t="shared" si="34"/>
        <v>0</v>
      </c>
      <c r="N682" s="57"/>
      <c r="R682" s="20">
        <f>H682*WTPinput-I682</f>
        <v>6596201.5576890092</v>
      </c>
      <c r="S682" s="11">
        <f>H682*WTPinput-J682</f>
        <v>6610277.936913047</v>
      </c>
      <c r="T682" s="11"/>
      <c r="U682">
        <f>IF(R682&lt;0,1,0)</f>
        <v>0</v>
      </c>
      <c r="V682">
        <f>IF(R682&gt;0,1,0)</f>
        <v>1</v>
      </c>
      <c r="W682">
        <f>IF(S682&lt;0,1,0)</f>
        <v>0</v>
      </c>
      <c r="X682">
        <f>IF(S682&gt;0,1,0)</f>
        <v>1</v>
      </c>
    </row>
    <row r="683" spans="6:24" x14ac:dyDescent="0.3">
      <c r="F683" s="18">
        <f>I683/$J$1</f>
        <v>60406.022041106247</v>
      </c>
      <c r="G683">
        <v>673</v>
      </c>
      <c r="H683" s="19">
        <v>314.27270456343103</v>
      </c>
      <c r="I683" s="26">
        <v>800379.79204465775</v>
      </c>
      <c r="J683" s="19">
        <v>793049.18479719071</v>
      </c>
      <c r="K683" s="42">
        <f t="shared" si="33"/>
        <v>2546.7683970725293</v>
      </c>
      <c r="L683" s="49">
        <f t="shared" si="32"/>
        <v>-800379.79204465775</v>
      </c>
      <c r="M683" s="42">
        <f t="shared" si="34"/>
        <v>0</v>
      </c>
      <c r="N683" s="57"/>
      <c r="R683" s="20">
        <f>H683*WTPinput-I683</f>
        <v>7056437.8220411185</v>
      </c>
      <c r="S683" s="11">
        <f>H683*WTPinput-J683</f>
        <v>7063768.4292885847</v>
      </c>
      <c r="T683" s="11"/>
      <c r="U683">
        <f>IF(R683&lt;0,1,0)</f>
        <v>0</v>
      </c>
      <c r="V683">
        <f>IF(R683&gt;0,1,0)</f>
        <v>1</v>
      </c>
      <c r="W683">
        <f>IF(S683&lt;0,1,0)</f>
        <v>0</v>
      </c>
      <c r="X683">
        <f>IF(S683&gt;0,1,0)</f>
        <v>1</v>
      </c>
    </row>
    <row r="684" spans="6:24" x14ac:dyDescent="0.3">
      <c r="F684" s="18">
        <f>I684/$J$1</f>
        <v>44891.753699504858</v>
      </c>
      <c r="G684">
        <v>674</v>
      </c>
      <c r="H684" s="19">
        <v>193.24622794889001</v>
      </c>
      <c r="I684" s="26">
        <v>594815.73651843937</v>
      </c>
      <c r="J684" s="19">
        <v>583080.51738521457</v>
      </c>
      <c r="K684" s="42">
        <f t="shared" si="33"/>
        <v>3078.0199066848381</v>
      </c>
      <c r="L684" s="49">
        <f t="shared" si="32"/>
        <v>-594815.73651843937</v>
      </c>
      <c r="M684" s="42">
        <f t="shared" si="34"/>
        <v>0</v>
      </c>
      <c r="N684" s="57"/>
      <c r="R684" s="20">
        <f>H684*WTPinput-I684</f>
        <v>4236339.96220381</v>
      </c>
      <c r="S684" s="11">
        <f>H684*WTPinput-J684</f>
        <v>4248075.1813370353</v>
      </c>
      <c r="T684" s="11"/>
      <c r="U684">
        <f>IF(R684&lt;0,1,0)</f>
        <v>0</v>
      </c>
      <c r="V684">
        <f>IF(R684&gt;0,1,0)</f>
        <v>1</v>
      </c>
      <c r="W684">
        <f>IF(S684&lt;0,1,0)</f>
        <v>0</v>
      </c>
      <c r="X684">
        <f>IF(S684&gt;0,1,0)</f>
        <v>1</v>
      </c>
    </row>
    <row r="685" spans="6:24" x14ac:dyDescent="0.3">
      <c r="F685" s="18">
        <f>I685/$J$1</f>
        <v>59146.842959909729</v>
      </c>
      <c r="G685">
        <v>675</v>
      </c>
      <c r="H685" s="19">
        <v>130.4140280014808</v>
      </c>
      <c r="I685" s="26">
        <v>783695.66921880387</v>
      </c>
      <c r="J685" s="19">
        <v>768265.18991175818</v>
      </c>
      <c r="K685" s="42">
        <f t="shared" si="33"/>
        <v>6009.2896540999818</v>
      </c>
      <c r="L685" s="49">
        <f t="shared" si="32"/>
        <v>-783695.66921880387</v>
      </c>
      <c r="M685" s="42">
        <f t="shared" si="34"/>
        <v>0</v>
      </c>
      <c r="N685" s="57"/>
      <c r="R685" s="20">
        <f>H685*WTPinput-I685</f>
        <v>2476655.0308182165</v>
      </c>
      <c r="S685" s="11">
        <f>H685*WTPinput-J685</f>
        <v>2492085.5101252622</v>
      </c>
      <c r="T685" s="11"/>
      <c r="U685">
        <f>IF(R685&lt;0,1,0)</f>
        <v>0</v>
      </c>
      <c r="V685">
        <f>IF(R685&gt;0,1,0)</f>
        <v>1</v>
      </c>
      <c r="W685">
        <f>IF(S685&lt;0,1,0)</f>
        <v>0</v>
      </c>
      <c r="X685">
        <f>IF(S685&gt;0,1,0)</f>
        <v>1</v>
      </c>
    </row>
    <row r="686" spans="6:24" x14ac:dyDescent="0.3">
      <c r="F686" s="18">
        <f>I686/$J$1</f>
        <v>49138.159002979046</v>
      </c>
      <c r="G686">
        <v>676</v>
      </c>
      <c r="H686" s="19">
        <v>219.2793428573259</v>
      </c>
      <c r="I686" s="26">
        <v>651080.6067894724</v>
      </c>
      <c r="J686" s="19">
        <v>634775.98210177326</v>
      </c>
      <c r="K686" s="42">
        <f t="shared" si="33"/>
        <v>2969.1835003951924</v>
      </c>
      <c r="L686" s="49">
        <f t="shared" si="32"/>
        <v>-651080.6067894724</v>
      </c>
      <c r="M686" s="42">
        <f t="shared" si="34"/>
        <v>0</v>
      </c>
      <c r="N686" s="57"/>
      <c r="R686" s="20">
        <f>H686*WTPinput-I686</f>
        <v>4830902.9646436749</v>
      </c>
      <c r="S686" s="11">
        <f>H686*WTPinput-J686</f>
        <v>4847207.5893313745</v>
      </c>
      <c r="T686" s="11"/>
      <c r="U686">
        <f>IF(R686&lt;0,1,0)</f>
        <v>0</v>
      </c>
      <c r="V686">
        <f>IF(R686&gt;0,1,0)</f>
        <v>1</v>
      </c>
      <c r="W686">
        <f>IF(S686&lt;0,1,0)</f>
        <v>0</v>
      </c>
      <c r="X686">
        <f>IF(S686&gt;0,1,0)</f>
        <v>1</v>
      </c>
    </row>
    <row r="687" spans="6:24" x14ac:dyDescent="0.3">
      <c r="F687" s="18">
        <f>I687/$J$1</f>
        <v>50123.654310815895</v>
      </c>
      <c r="G687">
        <v>677</v>
      </c>
      <c r="H687" s="19">
        <v>515.56765046564396</v>
      </c>
      <c r="I687" s="26">
        <v>664138.41961831064</v>
      </c>
      <c r="J687" s="19">
        <v>637855.33306984894</v>
      </c>
      <c r="K687" s="42">
        <f t="shared" si="33"/>
        <v>1288.1693004176705</v>
      </c>
      <c r="L687" s="49">
        <f t="shared" si="32"/>
        <v>-664138.41961831064</v>
      </c>
      <c r="M687" s="42">
        <f t="shared" si="34"/>
        <v>0</v>
      </c>
      <c r="N687" s="57"/>
      <c r="R687" s="20">
        <f>H687*WTPinput-I687</f>
        <v>12225052.84202279</v>
      </c>
      <c r="S687" s="11">
        <f>H687*WTPinput-J687</f>
        <v>12251335.92857125</v>
      </c>
      <c r="T687" s="11"/>
      <c r="U687">
        <f>IF(R687&lt;0,1,0)</f>
        <v>0</v>
      </c>
      <c r="V687">
        <f>IF(R687&gt;0,1,0)</f>
        <v>1</v>
      </c>
      <c r="W687">
        <f>IF(S687&lt;0,1,0)</f>
        <v>0</v>
      </c>
      <c r="X687">
        <f>IF(S687&gt;0,1,0)</f>
        <v>1</v>
      </c>
    </row>
    <row r="688" spans="6:24" x14ac:dyDescent="0.3">
      <c r="F688" s="18">
        <f>I688/$J$1</f>
        <v>61058.353723409389</v>
      </c>
      <c r="G688">
        <v>678</v>
      </c>
      <c r="H688" s="19">
        <v>285.46348838263475</v>
      </c>
      <c r="I688" s="26">
        <v>809023.18683517445</v>
      </c>
      <c r="J688" s="19">
        <v>787273.04245183617</v>
      </c>
      <c r="K688" s="42">
        <f t="shared" si="33"/>
        <v>2834.0688731119308</v>
      </c>
      <c r="L688" s="49">
        <f t="shared" si="32"/>
        <v>-809023.18683517445</v>
      </c>
      <c r="M688" s="42">
        <f t="shared" si="34"/>
        <v>0</v>
      </c>
      <c r="N688" s="57"/>
      <c r="R688" s="20">
        <f>H688*WTPinput-I688</f>
        <v>6327564.0227306942</v>
      </c>
      <c r="S688" s="11">
        <f>H688*WTPinput-J688</f>
        <v>6349314.1671140324</v>
      </c>
      <c r="T688" s="11"/>
      <c r="U688">
        <f>IF(R688&lt;0,1,0)</f>
        <v>0</v>
      </c>
      <c r="V688">
        <f>IF(R688&gt;0,1,0)</f>
        <v>1</v>
      </c>
      <c r="W688">
        <f>IF(S688&lt;0,1,0)</f>
        <v>0</v>
      </c>
      <c r="X688">
        <f>IF(S688&gt;0,1,0)</f>
        <v>1</v>
      </c>
    </row>
    <row r="689" spans="6:24" x14ac:dyDescent="0.3">
      <c r="F689" s="18">
        <f>I689/$J$1</f>
        <v>19707.444435802063</v>
      </c>
      <c r="G689">
        <v>679</v>
      </c>
      <c r="H689" s="19">
        <v>331.59478037904046</v>
      </c>
      <c r="I689" s="26">
        <v>261123.63877437735</v>
      </c>
      <c r="J689" s="19">
        <v>246428.63603256361</v>
      </c>
      <c r="K689" s="42">
        <f t="shared" si="33"/>
        <v>787.47813363012312</v>
      </c>
      <c r="L689" s="49">
        <f t="shared" si="32"/>
        <v>-261123.63877437735</v>
      </c>
      <c r="M689" s="42">
        <f t="shared" si="34"/>
        <v>0</v>
      </c>
      <c r="N689" s="57"/>
      <c r="R689" s="20">
        <f>H689*WTPinput-I689</f>
        <v>8028745.8707016343</v>
      </c>
      <c r="S689" s="11">
        <f>H689*WTPinput-J689</f>
        <v>8043440.873443448</v>
      </c>
      <c r="T689" s="11"/>
      <c r="U689">
        <f>IF(R689&lt;0,1,0)</f>
        <v>0</v>
      </c>
      <c r="V689">
        <f>IF(R689&gt;0,1,0)</f>
        <v>1</v>
      </c>
      <c r="W689">
        <f>IF(S689&lt;0,1,0)</f>
        <v>0</v>
      </c>
      <c r="X689">
        <f>IF(S689&gt;0,1,0)</f>
        <v>1</v>
      </c>
    </row>
    <row r="690" spans="6:24" x14ac:dyDescent="0.3">
      <c r="F690" s="18">
        <f>I690/$J$1</f>
        <v>43149.921262184143</v>
      </c>
      <c r="G690">
        <v>680</v>
      </c>
      <c r="H690" s="19">
        <v>332.88493059210668</v>
      </c>
      <c r="I690" s="26">
        <v>571736.45672393986</v>
      </c>
      <c r="J690" s="19">
        <v>553853.71254014352</v>
      </c>
      <c r="K690" s="42">
        <f t="shared" si="33"/>
        <v>1717.5197919202437</v>
      </c>
      <c r="L690" s="49">
        <f t="shared" si="32"/>
        <v>-571736.45672393986</v>
      </c>
      <c r="M690" s="42">
        <f t="shared" si="34"/>
        <v>0</v>
      </c>
      <c r="N690" s="57"/>
      <c r="R690" s="20">
        <f>H690*WTPinput-I690</f>
        <v>7750386.8080787277</v>
      </c>
      <c r="S690" s="11">
        <f>H690*WTPinput-J690</f>
        <v>7768269.5522625241</v>
      </c>
      <c r="T690" s="11"/>
      <c r="U690">
        <f>IF(R690&lt;0,1,0)</f>
        <v>0</v>
      </c>
      <c r="V690">
        <f>IF(R690&gt;0,1,0)</f>
        <v>1</v>
      </c>
      <c r="W690">
        <f>IF(S690&lt;0,1,0)</f>
        <v>0</v>
      </c>
      <c r="X690">
        <f>IF(S690&gt;0,1,0)</f>
        <v>1</v>
      </c>
    </row>
    <row r="691" spans="6:24" x14ac:dyDescent="0.3">
      <c r="F691" s="18">
        <f>I691/$J$1</f>
        <v>53245.069802120459</v>
      </c>
      <c r="G691">
        <v>681</v>
      </c>
      <c r="H691" s="19">
        <v>237.12852068896427</v>
      </c>
      <c r="I691" s="26">
        <v>705497.17487809609</v>
      </c>
      <c r="J691" s="19">
        <v>697319.85566717538</v>
      </c>
      <c r="K691" s="42">
        <f t="shared" si="33"/>
        <v>2975.1679503937848</v>
      </c>
      <c r="L691" s="49">
        <f t="shared" si="32"/>
        <v>-705497.17487809609</v>
      </c>
      <c r="M691" s="42">
        <f t="shared" si="34"/>
        <v>0</v>
      </c>
      <c r="N691" s="57"/>
      <c r="R691" s="20">
        <f>H691*WTPinput-I691</f>
        <v>5222715.8423460107</v>
      </c>
      <c r="S691" s="11">
        <f>H691*WTPinput-J691</f>
        <v>5230893.1615569312</v>
      </c>
      <c r="T691" s="11"/>
      <c r="U691">
        <f>IF(R691&lt;0,1,0)</f>
        <v>0</v>
      </c>
      <c r="V691">
        <f>IF(R691&gt;0,1,0)</f>
        <v>1</v>
      </c>
      <c r="W691">
        <f>IF(S691&lt;0,1,0)</f>
        <v>0</v>
      </c>
      <c r="X691">
        <f>IF(S691&gt;0,1,0)</f>
        <v>1</v>
      </c>
    </row>
    <row r="692" spans="6:24" x14ac:dyDescent="0.3">
      <c r="F692" s="18">
        <f>I692/$J$1</f>
        <v>47847.141542766207</v>
      </c>
      <c r="G692">
        <v>682</v>
      </c>
      <c r="H692" s="19">
        <v>300.24093455970797</v>
      </c>
      <c r="I692" s="26">
        <v>633974.62544165226</v>
      </c>
      <c r="J692" s="19">
        <v>618046.95983022521</v>
      </c>
      <c r="K692" s="42">
        <f t="shared" si="33"/>
        <v>2111.5529312195627</v>
      </c>
      <c r="L692" s="49">
        <f t="shared" si="32"/>
        <v>-633974.62544165226</v>
      </c>
      <c r="M692" s="42">
        <f t="shared" si="34"/>
        <v>0</v>
      </c>
      <c r="N692" s="57"/>
      <c r="R692" s="20">
        <f>H692*WTPinput-I692</f>
        <v>6872048.7385510467</v>
      </c>
      <c r="S692" s="11">
        <f>H692*WTPinput-J692</f>
        <v>6887976.404162474</v>
      </c>
      <c r="T692" s="11"/>
      <c r="U692">
        <f>IF(R692&lt;0,1,0)</f>
        <v>0</v>
      </c>
      <c r="V692">
        <f>IF(R692&gt;0,1,0)</f>
        <v>1</v>
      </c>
      <c r="W692">
        <f>IF(S692&lt;0,1,0)</f>
        <v>0</v>
      </c>
      <c r="X692">
        <f>IF(S692&gt;0,1,0)</f>
        <v>1</v>
      </c>
    </row>
    <row r="693" spans="6:24" x14ac:dyDescent="0.3">
      <c r="F693" s="18">
        <f>I693/$J$1</f>
        <v>39475.642334372365</v>
      </c>
      <c r="G693">
        <v>683</v>
      </c>
      <c r="H693" s="19">
        <v>174.11848524421475</v>
      </c>
      <c r="I693" s="26">
        <v>523052.26093043387</v>
      </c>
      <c r="J693" s="19">
        <v>501679.89173033019</v>
      </c>
      <c r="K693" s="42">
        <f t="shared" si="33"/>
        <v>3004.0019024792932</v>
      </c>
      <c r="L693" s="49">
        <f t="shared" si="32"/>
        <v>-523052.26093043387</v>
      </c>
      <c r="M693" s="42">
        <f t="shared" si="34"/>
        <v>0</v>
      </c>
      <c r="N693" s="57"/>
      <c r="R693" s="20">
        <f>H693*WTPinput-I693</f>
        <v>3829909.8701749351</v>
      </c>
      <c r="S693" s="11">
        <f>H693*WTPinput-J693</f>
        <v>3851282.239375039</v>
      </c>
      <c r="T693" s="11"/>
      <c r="U693">
        <f>IF(R693&lt;0,1,0)</f>
        <v>0</v>
      </c>
      <c r="V693">
        <f>IF(R693&gt;0,1,0)</f>
        <v>1</v>
      </c>
      <c r="W693">
        <f>IF(S693&lt;0,1,0)</f>
        <v>0</v>
      </c>
      <c r="X693">
        <f>IF(S693&gt;0,1,0)</f>
        <v>1</v>
      </c>
    </row>
    <row r="694" spans="6:24" x14ac:dyDescent="0.3">
      <c r="F694" s="18">
        <f>I694/$J$1</f>
        <v>64732.205393043434</v>
      </c>
      <c r="G694">
        <v>684</v>
      </c>
      <c r="H694" s="19">
        <v>235.31296529757128</v>
      </c>
      <c r="I694" s="26">
        <v>857701.72145782551</v>
      </c>
      <c r="J694" s="19">
        <v>830226.37030244537</v>
      </c>
      <c r="K694" s="42">
        <f t="shared" si="33"/>
        <v>3644.9403473080879</v>
      </c>
      <c r="L694" s="49">
        <f t="shared" si="32"/>
        <v>-857701.72145782551</v>
      </c>
      <c r="M694" s="42">
        <f t="shared" si="34"/>
        <v>0</v>
      </c>
      <c r="N694" s="57"/>
      <c r="R694" s="20">
        <f>H694*WTPinput-I694</f>
        <v>5025122.4109814558</v>
      </c>
      <c r="S694" s="11">
        <f>H694*WTPinput-J694</f>
        <v>5052597.7621368365</v>
      </c>
      <c r="T694" s="11"/>
      <c r="U694">
        <f>IF(R694&lt;0,1,0)</f>
        <v>0</v>
      </c>
      <c r="V694">
        <f>IF(R694&gt;0,1,0)</f>
        <v>1</v>
      </c>
      <c r="W694">
        <f>IF(S694&lt;0,1,0)</f>
        <v>0</v>
      </c>
      <c r="X694">
        <f>IF(S694&gt;0,1,0)</f>
        <v>1</v>
      </c>
    </row>
    <row r="695" spans="6:24" x14ac:dyDescent="0.3">
      <c r="F695" s="18">
        <f>I695/$J$1</f>
        <v>36897.637120923282</v>
      </c>
      <c r="G695">
        <v>685</v>
      </c>
      <c r="H695" s="19">
        <v>215.18522754848527</v>
      </c>
      <c r="I695" s="26">
        <v>488893.69185223349</v>
      </c>
      <c r="J695" s="19">
        <v>469872.62677469308</v>
      </c>
      <c r="K695" s="42">
        <f t="shared" si="33"/>
        <v>2271.9667954068855</v>
      </c>
      <c r="L695" s="49">
        <f t="shared" si="32"/>
        <v>-488893.69185223349</v>
      </c>
      <c r="M695" s="42">
        <f t="shared" si="34"/>
        <v>0</v>
      </c>
      <c r="N695" s="57"/>
      <c r="R695" s="20">
        <f>H695*WTPinput-I695</f>
        <v>4890736.9968598988</v>
      </c>
      <c r="S695" s="11">
        <f>H695*WTPinput-J695</f>
        <v>4909758.0619374393</v>
      </c>
      <c r="T695" s="11"/>
      <c r="U695">
        <f>IF(R695&lt;0,1,0)</f>
        <v>0</v>
      </c>
      <c r="V695">
        <f>IF(R695&gt;0,1,0)</f>
        <v>1</v>
      </c>
      <c r="W695">
        <f>IF(S695&lt;0,1,0)</f>
        <v>0</v>
      </c>
      <c r="X695">
        <f>IF(S695&gt;0,1,0)</f>
        <v>1</v>
      </c>
    </row>
    <row r="696" spans="6:24" x14ac:dyDescent="0.3">
      <c r="F696" s="18">
        <f>I696/$J$1</f>
        <v>24793.07497114193</v>
      </c>
      <c r="G696">
        <v>686</v>
      </c>
      <c r="H696" s="19">
        <v>328.166567318538</v>
      </c>
      <c r="I696" s="26">
        <v>328508.24336763058</v>
      </c>
      <c r="J696" s="19">
        <v>313172.68221905484</v>
      </c>
      <c r="K696" s="42">
        <f t="shared" si="33"/>
        <v>1001.0411665389453</v>
      </c>
      <c r="L696" s="49">
        <f t="shared" si="32"/>
        <v>-328508.24336763058</v>
      </c>
      <c r="M696" s="42">
        <f t="shared" si="34"/>
        <v>0</v>
      </c>
      <c r="N696" s="57"/>
      <c r="R696" s="20">
        <f>H696*WTPinput-I696</f>
        <v>7875655.9395958195</v>
      </c>
      <c r="S696" s="11">
        <f>H696*WTPinput-J696</f>
        <v>7890991.5007443959</v>
      </c>
      <c r="T696" s="11"/>
      <c r="U696">
        <f>IF(R696&lt;0,1,0)</f>
        <v>0</v>
      </c>
      <c r="V696">
        <f>IF(R696&gt;0,1,0)</f>
        <v>1</v>
      </c>
      <c r="W696">
        <f>IF(S696&lt;0,1,0)</f>
        <v>0</v>
      </c>
      <c r="X696">
        <f>IF(S696&gt;0,1,0)</f>
        <v>1</v>
      </c>
    </row>
    <row r="697" spans="6:24" x14ac:dyDescent="0.3">
      <c r="F697" s="18">
        <f>I697/$J$1</f>
        <v>43222.880616453011</v>
      </c>
      <c r="G697">
        <v>687</v>
      </c>
      <c r="H697" s="19">
        <v>320.54120790851084</v>
      </c>
      <c r="I697" s="26">
        <v>572703.16816800239</v>
      </c>
      <c r="J697" s="19">
        <v>548238.46204037627</v>
      </c>
      <c r="K697" s="42">
        <f t="shared" si="33"/>
        <v>1786.6756411907695</v>
      </c>
      <c r="L697" s="49">
        <f t="shared" si="32"/>
        <v>-572703.16816800239</v>
      </c>
      <c r="M697" s="42">
        <f t="shared" si="34"/>
        <v>0</v>
      </c>
      <c r="N697" s="57"/>
      <c r="R697" s="20">
        <f>H697*WTPinput-I697</f>
        <v>7440827.0295447679</v>
      </c>
      <c r="S697" s="11">
        <f>H697*WTPinput-J697</f>
        <v>7465291.7356723947</v>
      </c>
      <c r="T697" s="11"/>
      <c r="U697">
        <f>IF(R697&lt;0,1,0)</f>
        <v>0</v>
      </c>
      <c r="V697">
        <f>IF(R697&gt;0,1,0)</f>
        <v>1</v>
      </c>
      <c r="W697">
        <f>IF(S697&lt;0,1,0)</f>
        <v>0</v>
      </c>
      <c r="X697">
        <f>IF(S697&gt;0,1,0)</f>
        <v>1</v>
      </c>
    </row>
    <row r="698" spans="6:24" x14ac:dyDescent="0.3">
      <c r="F698" s="18">
        <f>I698/$J$1</f>
        <v>47252.472312480677</v>
      </c>
      <c r="G698">
        <v>688</v>
      </c>
      <c r="H698" s="19">
        <v>333.0800152838674</v>
      </c>
      <c r="I698" s="26">
        <v>626095.25814036897</v>
      </c>
      <c r="J698" s="19">
        <v>611412.14943902171</v>
      </c>
      <c r="K698" s="42">
        <f t="shared" si="33"/>
        <v>1879.7142710792161</v>
      </c>
      <c r="L698" s="49">
        <f t="shared" si="32"/>
        <v>-626095.25814036897</v>
      </c>
      <c r="M698" s="42">
        <f t="shared" si="34"/>
        <v>0</v>
      </c>
      <c r="N698" s="57"/>
      <c r="R698" s="20">
        <f>H698*WTPinput-I698</f>
        <v>7700905.1239563152</v>
      </c>
      <c r="S698" s="11">
        <f>H698*WTPinput-J698</f>
        <v>7715588.2326576626</v>
      </c>
      <c r="T698" s="11"/>
      <c r="U698">
        <f>IF(R698&lt;0,1,0)</f>
        <v>0</v>
      </c>
      <c r="V698">
        <f>IF(R698&gt;0,1,0)</f>
        <v>1</v>
      </c>
      <c r="W698">
        <f>IF(S698&lt;0,1,0)</f>
        <v>0</v>
      </c>
      <c r="X698">
        <f>IF(S698&gt;0,1,0)</f>
        <v>1</v>
      </c>
    </row>
    <row r="699" spans="6:24" x14ac:dyDescent="0.3">
      <c r="F699" s="18">
        <f>I699/$J$1</f>
        <v>45886.061158340475</v>
      </c>
      <c r="G699">
        <v>689</v>
      </c>
      <c r="H699" s="19">
        <v>297.60990965711608</v>
      </c>
      <c r="I699" s="26">
        <v>607990.31034801132</v>
      </c>
      <c r="J699" s="19">
        <v>587140.2836311725</v>
      </c>
      <c r="K699" s="42">
        <f t="shared" si="33"/>
        <v>2042.910167368057</v>
      </c>
      <c r="L699" s="49">
        <f t="shared" si="32"/>
        <v>-607990.31034801132</v>
      </c>
      <c r="M699" s="42">
        <f t="shared" si="34"/>
        <v>0</v>
      </c>
      <c r="N699" s="57"/>
      <c r="R699" s="20">
        <f>H699*WTPinput-I699</f>
        <v>6832257.4310798906</v>
      </c>
      <c r="S699" s="11">
        <f>H699*WTPinput-J699</f>
        <v>6853107.4577967301</v>
      </c>
      <c r="T699" s="11"/>
      <c r="U699">
        <f>IF(R699&lt;0,1,0)</f>
        <v>0</v>
      </c>
      <c r="V699">
        <f>IF(R699&gt;0,1,0)</f>
        <v>1</v>
      </c>
      <c r="W699">
        <f>IF(S699&lt;0,1,0)</f>
        <v>0</v>
      </c>
      <c r="X699">
        <f>IF(S699&gt;0,1,0)</f>
        <v>1</v>
      </c>
    </row>
    <row r="700" spans="6:24" x14ac:dyDescent="0.3">
      <c r="F700" s="18">
        <f>I700/$J$1</f>
        <v>57309.002812330655</v>
      </c>
      <c r="G700">
        <v>690</v>
      </c>
      <c r="H700" s="19">
        <v>230.62773070256299</v>
      </c>
      <c r="I700" s="26">
        <v>759344.28726338118</v>
      </c>
      <c r="J700" s="19">
        <v>747922.94015050016</v>
      </c>
      <c r="K700" s="42">
        <f t="shared" si="33"/>
        <v>3292.5107702798141</v>
      </c>
      <c r="L700" s="49">
        <f t="shared" si="32"/>
        <v>-759344.28726338118</v>
      </c>
      <c r="M700" s="42">
        <f t="shared" si="34"/>
        <v>0</v>
      </c>
      <c r="N700" s="57"/>
      <c r="R700" s="20">
        <f>H700*WTPinput-I700</f>
        <v>5006348.9803006938</v>
      </c>
      <c r="S700" s="11">
        <f>H700*WTPinput-J700</f>
        <v>5017770.3274135748</v>
      </c>
      <c r="T700" s="11"/>
      <c r="U700">
        <f>IF(R700&lt;0,1,0)</f>
        <v>0</v>
      </c>
      <c r="V700">
        <f>IF(R700&gt;0,1,0)</f>
        <v>1</v>
      </c>
      <c r="W700">
        <f>IF(S700&lt;0,1,0)</f>
        <v>0</v>
      </c>
      <c r="X700">
        <f>IF(S700&gt;0,1,0)</f>
        <v>1</v>
      </c>
    </row>
    <row r="701" spans="6:24" x14ac:dyDescent="0.3">
      <c r="F701" s="18">
        <f>I701/$J$1</f>
        <v>47907.872223313585</v>
      </c>
      <c r="G701">
        <v>691</v>
      </c>
      <c r="H701" s="19">
        <v>261.54080406538196</v>
      </c>
      <c r="I701" s="26">
        <v>634779.30695890496</v>
      </c>
      <c r="J701" s="19">
        <v>622127.61142168171</v>
      </c>
      <c r="K701" s="42">
        <f t="shared" si="33"/>
        <v>2427.0756114989154</v>
      </c>
      <c r="L701" s="49">
        <f t="shared" si="32"/>
        <v>-634779.30695890496</v>
      </c>
      <c r="M701" s="42">
        <f t="shared" si="34"/>
        <v>0</v>
      </c>
      <c r="N701" s="57"/>
      <c r="R701" s="20">
        <f>H701*WTPinput-I701</f>
        <v>5903740.7946756445</v>
      </c>
      <c r="S701" s="11">
        <f>H701*WTPinput-J701</f>
        <v>5916392.490212867</v>
      </c>
      <c r="T701" s="11"/>
      <c r="U701">
        <f>IF(R701&lt;0,1,0)</f>
        <v>0</v>
      </c>
      <c r="V701">
        <f>IF(R701&gt;0,1,0)</f>
        <v>1</v>
      </c>
      <c r="W701">
        <f>IF(S701&lt;0,1,0)</f>
        <v>0</v>
      </c>
      <c r="X701">
        <f>IF(S701&gt;0,1,0)</f>
        <v>1</v>
      </c>
    </row>
    <row r="702" spans="6:24" x14ac:dyDescent="0.3">
      <c r="F702" s="18">
        <f>I702/$J$1</f>
        <v>28220.097174629635</v>
      </c>
      <c r="G702">
        <v>692</v>
      </c>
      <c r="H702" s="19">
        <v>143.18102711326446</v>
      </c>
      <c r="I702" s="26">
        <v>373916.28756384266</v>
      </c>
      <c r="J702" s="19">
        <v>340331.24463806511</v>
      </c>
      <c r="K702" s="42">
        <f t="shared" si="33"/>
        <v>2611.4932620790132</v>
      </c>
      <c r="L702" s="49">
        <f t="shared" si="32"/>
        <v>-373916.28756384266</v>
      </c>
      <c r="M702" s="42">
        <f t="shared" si="34"/>
        <v>0</v>
      </c>
      <c r="N702" s="57"/>
      <c r="R702" s="20">
        <f>H702*WTPinput-I702</f>
        <v>3205609.3902677689</v>
      </c>
      <c r="S702" s="11">
        <f>H702*WTPinput-J702</f>
        <v>3239194.4331935467</v>
      </c>
      <c r="T702" s="11"/>
      <c r="U702">
        <f>IF(R702&lt;0,1,0)</f>
        <v>0</v>
      </c>
      <c r="V702">
        <f>IF(R702&gt;0,1,0)</f>
        <v>1</v>
      </c>
      <c r="W702">
        <f>IF(S702&lt;0,1,0)</f>
        <v>0</v>
      </c>
      <c r="X702">
        <f>IF(S702&gt;0,1,0)</f>
        <v>1</v>
      </c>
    </row>
    <row r="703" spans="6:24" x14ac:dyDescent="0.3">
      <c r="F703" s="18">
        <f>I703/$J$1</f>
        <v>53204.515970305831</v>
      </c>
      <c r="G703">
        <v>693</v>
      </c>
      <c r="H703" s="19">
        <v>302.43489409485119</v>
      </c>
      <c r="I703" s="26">
        <v>704959.83660655224</v>
      </c>
      <c r="J703" s="19">
        <v>694227.43493263237</v>
      </c>
      <c r="K703" s="42">
        <f t="shared" si="33"/>
        <v>2330.947421647249</v>
      </c>
      <c r="L703" s="49">
        <f t="shared" si="32"/>
        <v>-704959.83660655224</v>
      </c>
      <c r="M703" s="42">
        <f t="shared" si="34"/>
        <v>0</v>
      </c>
      <c r="N703" s="57"/>
      <c r="R703" s="20">
        <f>H703*WTPinput-I703</f>
        <v>6855912.5157647282</v>
      </c>
      <c r="S703" s="11">
        <f>H703*WTPinput-J703</f>
        <v>6866644.9174386477</v>
      </c>
      <c r="T703" s="11"/>
      <c r="U703">
        <f>IF(R703&lt;0,1,0)</f>
        <v>0</v>
      </c>
      <c r="V703">
        <f>IF(R703&gt;0,1,0)</f>
        <v>1</v>
      </c>
      <c r="W703">
        <f>IF(S703&lt;0,1,0)</f>
        <v>0</v>
      </c>
      <c r="X703">
        <f>IF(S703&gt;0,1,0)</f>
        <v>1</v>
      </c>
    </row>
    <row r="704" spans="6:24" x14ac:dyDescent="0.3">
      <c r="F704" s="18">
        <f>I704/$J$1</f>
        <v>40945.749092195765</v>
      </c>
      <c r="G704">
        <v>694</v>
      </c>
      <c r="H704" s="19">
        <v>181.68719133071136</v>
      </c>
      <c r="I704" s="26">
        <v>542531.17547159386</v>
      </c>
      <c r="J704" s="19">
        <v>529491.49045871967</v>
      </c>
      <c r="K704" s="42">
        <f t="shared" si="33"/>
        <v>2986.0727742995691</v>
      </c>
      <c r="L704" s="49">
        <f t="shared" si="32"/>
        <v>-542531.17547159386</v>
      </c>
      <c r="M704" s="42">
        <f t="shared" si="34"/>
        <v>0</v>
      </c>
      <c r="N704" s="57"/>
      <c r="R704" s="20">
        <f>H704*WTPinput-I704</f>
        <v>3999648.6077961903</v>
      </c>
      <c r="S704" s="11">
        <f>H704*WTPinput-J704</f>
        <v>4012688.2928090645</v>
      </c>
      <c r="T704" s="11"/>
      <c r="U704">
        <f>IF(R704&lt;0,1,0)</f>
        <v>0</v>
      </c>
      <c r="V704">
        <f>IF(R704&gt;0,1,0)</f>
        <v>1</v>
      </c>
      <c r="W704">
        <f>IF(S704&lt;0,1,0)</f>
        <v>0</v>
      </c>
      <c r="X704">
        <f>IF(S704&gt;0,1,0)</f>
        <v>1</v>
      </c>
    </row>
    <row r="705" spans="6:24" x14ac:dyDescent="0.3">
      <c r="F705" s="18">
        <f>I705/$J$1</f>
        <v>40918.796679657513</v>
      </c>
      <c r="G705">
        <v>695</v>
      </c>
      <c r="H705" s="19">
        <v>395.18712861821405</v>
      </c>
      <c r="I705" s="26">
        <v>542174.05600546207</v>
      </c>
      <c r="J705" s="19">
        <v>528572.26141186047</v>
      </c>
      <c r="K705" s="42">
        <f t="shared" si="33"/>
        <v>1371.9425981842908</v>
      </c>
      <c r="L705" s="49">
        <f t="shared" si="32"/>
        <v>-542174.05600546207</v>
      </c>
      <c r="M705" s="42">
        <f t="shared" si="34"/>
        <v>0</v>
      </c>
      <c r="N705" s="57"/>
      <c r="R705" s="20">
        <f>H705*WTPinput-I705</f>
        <v>9337504.1594498903</v>
      </c>
      <c r="S705" s="11">
        <f>H705*WTPinput-J705</f>
        <v>9351105.9540434908</v>
      </c>
      <c r="T705" s="11"/>
      <c r="U705">
        <f>IF(R705&lt;0,1,0)</f>
        <v>0</v>
      </c>
      <c r="V705">
        <f>IF(R705&gt;0,1,0)</f>
        <v>1</v>
      </c>
      <c r="W705">
        <f>IF(S705&lt;0,1,0)</f>
        <v>0</v>
      </c>
      <c r="X705">
        <f>IF(S705&gt;0,1,0)</f>
        <v>1</v>
      </c>
    </row>
    <row r="706" spans="6:24" x14ac:dyDescent="0.3">
      <c r="F706" s="18">
        <f>I706/$J$1</f>
        <v>26472.194843458088</v>
      </c>
      <c r="G706">
        <v>696</v>
      </c>
      <c r="H706" s="19">
        <v>501.70745021192852</v>
      </c>
      <c r="I706" s="26">
        <v>350756.58167581965</v>
      </c>
      <c r="J706" s="19">
        <v>337963.3853462431</v>
      </c>
      <c r="K706" s="42">
        <f t="shared" si="33"/>
        <v>699.12571863873052</v>
      </c>
      <c r="L706" s="49">
        <f t="shared" si="32"/>
        <v>-350756.58167581965</v>
      </c>
      <c r="M706" s="42">
        <f t="shared" si="34"/>
        <v>0</v>
      </c>
      <c r="N706" s="57"/>
      <c r="R706" s="20">
        <f>H706*WTPinput-I706</f>
        <v>12191929.673622392</v>
      </c>
      <c r="S706" s="11">
        <f>H706*WTPinput-J706</f>
        <v>12204722.869951969</v>
      </c>
      <c r="T706" s="11"/>
      <c r="U706">
        <f>IF(R706&lt;0,1,0)</f>
        <v>0</v>
      </c>
      <c r="V706">
        <f>IF(R706&gt;0,1,0)</f>
        <v>1</v>
      </c>
      <c r="W706">
        <f>IF(S706&lt;0,1,0)</f>
        <v>0</v>
      </c>
      <c r="X706">
        <f>IF(S706&gt;0,1,0)</f>
        <v>1</v>
      </c>
    </row>
    <row r="707" spans="6:24" x14ac:dyDescent="0.3">
      <c r="F707" s="18">
        <f>I707/$J$1</f>
        <v>41239.141686000316</v>
      </c>
      <c r="G707">
        <v>697</v>
      </c>
      <c r="H707" s="19">
        <v>254.01547313446281</v>
      </c>
      <c r="I707" s="26">
        <v>546418.62733950419</v>
      </c>
      <c r="J707" s="19">
        <v>528627.95518750919</v>
      </c>
      <c r="K707" s="42">
        <f t="shared" si="33"/>
        <v>2151.1233965273373</v>
      </c>
      <c r="L707" s="49">
        <f t="shared" si="32"/>
        <v>-546418.62733950419</v>
      </c>
      <c r="M707" s="42">
        <f t="shared" si="34"/>
        <v>0</v>
      </c>
      <c r="N707" s="57"/>
      <c r="R707" s="20">
        <f>H707*WTPinput-I707</f>
        <v>5803968.2010220662</v>
      </c>
      <c r="S707" s="11">
        <f>H707*WTPinput-J707</f>
        <v>5821758.8731740611</v>
      </c>
      <c r="T707" s="11"/>
      <c r="U707">
        <f>IF(R707&lt;0,1,0)</f>
        <v>0</v>
      </c>
      <c r="V707">
        <f>IF(R707&gt;0,1,0)</f>
        <v>1</v>
      </c>
      <c r="W707">
        <f>IF(S707&lt;0,1,0)</f>
        <v>0</v>
      </c>
      <c r="X707">
        <f>IF(S707&gt;0,1,0)</f>
        <v>1</v>
      </c>
    </row>
    <row r="708" spans="6:24" x14ac:dyDescent="0.3">
      <c r="F708" s="18">
        <f>I708/$J$1</f>
        <v>38892.899110764374</v>
      </c>
      <c r="G708">
        <v>698</v>
      </c>
      <c r="H708" s="19">
        <v>575.1197228462479</v>
      </c>
      <c r="I708" s="26">
        <v>515330.91321762797</v>
      </c>
      <c r="J708" s="19">
        <v>502842.2831247148</v>
      </c>
      <c r="K708" s="42">
        <f t="shared" si="33"/>
        <v>896.04110717551612</v>
      </c>
      <c r="L708" s="49">
        <f t="shared" si="32"/>
        <v>-515330.91321762797</v>
      </c>
      <c r="M708" s="42">
        <f t="shared" si="34"/>
        <v>0</v>
      </c>
      <c r="N708" s="57"/>
      <c r="R708" s="20">
        <f>H708*WTPinput-I708</f>
        <v>13862662.15793857</v>
      </c>
      <c r="S708" s="11">
        <f>H708*WTPinput-J708</f>
        <v>13875150.788031483</v>
      </c>
      <c r="T708" s="11"/>
      <c r="U708">
        <f>IF(R708&lt;0,1,0)</f>
        <v>0</v>
      </c>
      <c r="V708">
        <f>IF(R708&gt;0,1,0)</f>
        <v>1</v>
      </c>
      <c r="W708">
        <f>IF(S708&lt;0,1,0)</f>
        <v>0</v>
      </c>
      <c r="X708">
        <f>IF(S708&gt;0,1,0)</f>
        <v>1</v>
      </c>
    </row>
    <row r="709" spans="6:24" x14ac:dyDescent="0.3">
      <c r="F709" s="18">
        <f>I709/$J$1</f>
        <v>60844.841522161441</v>
      </c>
      <c r="G709">
        <v>699</v>
      </c>
      <c r="H709" s="19">
        <v>269.75535452246913</v>
      </c>
      <c r="I709" s="26">
        <v>806194.15016863914</v>
      </c>
      <c r="J709" s="19">
        <v>794698.62393761904</v>
      </c>
      <c r="K709" s="42">
        <f t="shared" si="33"/>
        <v>2988.6122245684196</v>
      </c>
      <c r="L709" s="49">
        <f t="shared" si="32"/>
        <v>-806194.15016863914</v>
      </c>
      <c r="M709" s="42">
        <f t="shared" si="34"/>
        <v>0</v>
      </c>
      <c r="N709" s="57"/>
      <c r="R709" s="20">
        <f>H709*WTPinput-I709</f>
        <v>5937689.7128930893</v>
      </c>
      <c r="S709" s="11">
        <f>H709*WTPinput-J709</f>
        <v>5949185.239124109</v>
      </c>
      <c r="T709" s="11"/>
      <c r="U709">
        <f>IF(R709&lt;0,1,0)</f>
        <v>0</v>
      </c>
      <c r="V709">
        <f>IF(R709&gt;0,1,0)</f>
        <v>1</v>
      </c>
      <c r="W709">
        <f>IF(S709&lt;0,1,0)</f>
        <v>0</v>
      </c>
      <c r="X709">
        <f>IF(S709&gt;0,1,0)</f>
        <v>1</v>
      </c>
    </row>
    <row r="710" spans="6:24" x14ac:dyDescent="0.3">
      <c r="F710" s="18">
        <f>I710/$J$1</f>
        <v>44431.681533200892</v>
      </c>
      <c r="G710">
        <v>700</v>
      </c>
      <c r="H710" s="19">
        <v>300.48569536867217</v>
      </c>
      <c r="I710" s="26">
        <v>588719.78031491186</v>
      </c>
      <c r="J710" s="19">
        <v>575649.94463566237</v>
      </c>
      <c r="K710" s="42">
        <f t="shared" si="33"/>
        <v>1959.2273089492639</v>
      </c>
      <c r="L710" s="49">
        <f t="shared" si="32"/>
        <v>-588719.78031491186</v>
      </c>
      <c r="M710" s="42">
        <f t="shared" si="34"/>
        <v>0</v>
      </c>
      <c r="N710" s="57"/>
      <c r="R710" s="20">
        <f>H710*WTPinput-I710</f>
        <v>6923422.603901892</v>
      </c>
      <c r="S710" s="11">
        <f>H710*WTPinput-J710</f>
        <v>6936492.4395811418</v>
      </c>
      <c r="T710" s="11"/>
      <c r="U710">
        <f>IF(R710&lt;0,1,0)</f>
        <v>0</v>
      </c>
      <c r="V710">
        <f>IF(R710&gt;0,1,0)</f>
        <v>1</v>
      </c>
      <c r="W710">
        <f>IF(S710&lt;0,1,0)</f>
        <v>0</v>
      </c>
      <c r="X710">
        <f>IF(S710&gt;0,1,0)</f>
        <v>1</v>
      </c>
    </row>
    <row r="711" spans="6:24" x14ac:dyDescent="0.3">
      <c r="F711" s="18">
        <f>I711/$J$1</f>
        <v>31615.32159102675</v>
      </c>
      <c r="G711">
        <v>701</v>
      </c>
      <c r="H711" s="19">
        <v>382.38164405955104</v>
      </c>
      <c r="I711" s="26">
        <v>418903.01108110446</v>
      </c>
      <c r="J711" s="19">
        <v>401010.53181930148</v>
      </c>
      <c r="K711" s="42">
        <f t="shared" si="33"/>
        <v>1095.5102515743818</v>
      </c>
      <c r="L711" s="49">
        <f t="shared" si="32"/>
        <v>-418903.01108110446</v>
      </c>
      <c r="M711" s="42">
        <f t="shared" si="34"/>
        <v>0</v>
      </c>
      <c r="N711" s="57"/>
      <c r="R711" s="20">
        <f>H711*WTPinput-I711</f>
        <v>9140638.0904076714</v>
      </c>
      <c r="S711" s="11">
        <f>H711*WTPinput-J711</f>
        <v>9158530.5696694758</v>
      </c>
      <c r="T711" s="11"/>
      <c r="U711">
        <f>IF(R711&lt;0,1,0)</f>
        <v>0</v>
      </c>
      <c r="V711">
        <f>IF(R711&gt;0,1,0)</f>
        <v>1</v>
      </c>
      <c r="W711">
        <f>IF(S711&lt;0,1,0)</f>
        <v>0</v>
      </c>
      <c r="X711">
        <f>IF(S711&gt;0,1,0)</f>
        <v>1</v>
      </c>
    </row>
    <row r="712" spans="6:24" x14ac:dyDescent="0.3">
      <c r="F712" s="18">
        <f>I712/$J$1</f>
        <v>44185.857119988003</v>
      </c>
      <c r="G712">
        <v>702</v>
      </c>
      <c r="H712" s="19">
        <v>359.84313794943591</v>
      </c>
      <c r="I712" s="26">
        <v>585462.606839841</v>
      </c>
      <c r="J712" s="19">
        <v>573837.10996210563</v>
      </c>
      <c r="K712" s="42">
        <f t="shared" si="33"/>
        <v>1626.99394568449</v>
      </c>
      <c r="L712" s="49">
        <f t="shared" si="32"/>
        <v>-585462.606839841</v>
      </c>
      <c r="M712" s="42">
        <f t="shared" si="34"/>
        <v>0</v>
      </c>
      <c r="N712" s="57"/>
      <c r="R712" s="20">
        <f>H712*WTPinput-I712</f>
        <v>8410615.8418960571</v>
      </c>
      <c r="S712" s="11">
        <f>H712*WTPinput-J712</f>
        <v>8422241.3387737926</v>
      </c>
      <c r="T712" s="11"/>
      <c r="U712">
        <f>IF(R712&lt;0,1,0)</f>
        <v>0</v>
      </c>
      <c r="V712">
        <f>IF(R712&gt;0,1,0)</f>
        <v>1</v>
      </c>
      <c r="W712">
        <f>IF(S712&lt;0,1,0)</f>
        <v>0</v>
      </c>
      <c r="X712">
        <f>IF(S712&gt;0,1,0)</f>
        <v>1</v>
      </c>
    </row>
    <row r="713" spans="6:24" x14ac:dyDescent="0.3">
      <c r="F713" s="18">
        <f>I713/$J$1</f>
        <v>39758.810355824105</v>
      </c>
      <c r="G713">
        <v>703</v>
      </c>
      <c r="H713" s="19">
        <v>381.23219168017022</v>
      </c>
      <c r="I713" s="26">
        <v>526804.23721466935</v>
      </c>
      <c r="J713" s="19">
        <v>510429.28002918535</v>
      </c>
      <c r="K713" s="42">
        <f t="shared" si="33"/>
        <v>1381.846152322375</v>
      </c>
      <c r="L713" s="49">
        <f t="shared" si="32"/>
        <v>-526804.23721466935</v>
      </c>
      <c r="M713" s="42">
        <f t="shared" si="34"/>
        <v>0</v>
      </c>
      <c r="N713" s="57"/>
      <c r="R713" s="20">
        <f>H713*WTPinput-I713</f>
        <v>9004000.554789586</v>
      </c>
      <c r="S713" s="11">
        <f>H713*WTPinput-J713</f>
        <v>9020375.5119750705</v>
      </c>
      <c r="T713" s="11"/>
      <c r="U713">
        <f>IF(R713&lt;0,1,0)</f>
        <v>0</v>
      </c>
      <c r="V713">
        <f>IF(R713&gt;0,1,0)</f>
        <v>1</v>
      </c>
      <c r="W713">
        <f>IF(S713&lt;0,1,0)</f>
        <v>0</v>
      </c>
      <c r="X713">
        <f>IF(S713&gt;0,1,0)</f>
        <v>1</v>
      </c>
    </row>
    <row r="714" spans="6:24" x14ac:dyDescent="0.3">
      <c r="F714" s="18">
        <f>I714/$J$1</f>
        <v>50847.793770535718</v>
      </c>
      <c r="G714">
        <v>704</v>
      </c>
      <c r="H714" s="19">
        <v>101.2311735061021</v>
      </c>
      <c r="I714" s="26">
        <v>673733.26745959825</v>
      </c>
      <c r="J714" s="19">
        <v>659385.46128752956</v>
      </c>
      <c r="K714" s="42">
        <f t="shared" si="33"/>
        <v>6655.3932363432141</v>
      </c>
      <c r="L714" s="49">
        <f t="shared" si="32"/>
        <v>-673733.26745959825</v>
      </c>
      <c r="M714" s="42">
        <f t="shared" si="34"/>
        <v>0</v>
      </c>
      <c r="N714" s="57"/>
      <c r="R714" s="20">
        <f>H714*WTPinput-I714</f>
        <v>1857046.070192954</v>
      </c>
      <c r="S714" s="11">
        <f>H714*WTPinput-J714</f>
        <v>1871393.8763650227</v>
      </c>
      <c r="T714" s="11"/>
      <c r="U714">
        <f>IF(R714&lt;0,1,0)</f>
        <v>0</v>
      </c>
      <c r="V714">
        <f>IF(R714&gt;0,1,0)</f>
        <v>1</v>
      </c>
      <c r="W714">
        <f>IF(S714&lt;0,1,0)</f>
        <v>0</v>
      </c>
      <c r="X714">
        <f>IF(S714&gt;0,1,0)</f>
        <v>1</v>
      </c>
    </row>
    <row r="715" spans="6:24" x14ac:dyDescent="0.3">
      <c r="F715" s="18">
        <f>I715/$J$1</f>
        <v>43605.176402382116</v>
      </c>
      <c r="G715">
        <v>705</v>
      </c>
      <c r="H715" s="19">
        <v>259.75049333894276</v>
      </c>
      <c r="I715" s="26">
        <v>577768.587331563</v>
      </c>
      <c r="J715" s="19">
        <v>559386.04070136731</v>
      </c>
      <c r="K715" s="42">
        <f t="shared" si="33"/>
        <v>2224.3214243972402</v>
      </c>
      <c r="L715" s="49">
        <f t="shared" ref="L715:L778" si="35">H715*wtp-I715</f>
        <v>-577768.587331563</v>
      </c>
      <c r="M715" s="42">
        <f t="shared" si="34"/>
        <v>0</v>
      </c>
      <c r="N715" s="57"/>
      <c r="R715" s="20">
        <f>H715*WTPinput-I715</f>
        <v>5915993.7461420055</v>
      </c>
      <c r="S715" s="11">
        <f>H715*WTPinput-J715</f>
        <v>5934376.2927722018</v>
      </c>
      <c r="T715" s="11"/>
      <c r="U715">
        <f>IF(R715&lt;0,1,0)</f>
        <v>0</v>
      </c>
      <c r="V715">
        <f>IF(R715&gt;0,1,0)</f>
        <v>1</v>
      </c>
      <c r="W715">
        <f>IF(S715&lt;0,1,0)</f>
        <v>0</v>
      </c>
      <c r="X715">
        <f>IF(S715&gt;0,1,0)</f>
        <v>1</v>
      </c>
    </row>
    <row r="716" spans="6:24" x14ac:dyDescent="0.3">
      <c r="F716" s="18">
        <f>I716/$J$1</f>
        <v>53436.975989591549</v>
      </c>
      <c r="G716">
        <v>706</v>
      </c>
      <c r="H716" s="19">
        <v>217.46205036646643</v>
      </c>
      <c r="I716" s="26">
        <v>708039.93186208804</v>
      </c>
      <c r="J716" s="19">
        <v>689743.81471134059</v>
      </c>
      <c r="K716" s="42">
        <f t="shared" ref="K716:K779" si="36">I716/H716</f>
        <v>3255.9241056952287</v>
      </c>
      <c r="L716" s="49">
        <f t="shared" si="35"/>
        <v>-708039.93186208804</v>
      </c>
      <c r="M716" s="42">
        <f t="shared" ref="M716:M779" si="37">IF(L716&gt;0,L716,0)</f>
        <v>0</v>
      </c>
      <c r="N716" s="57"/>
      <c r="R716" s="20">
        <f>H716*WTPinput-I716</f>
        <v>4728511.3272995725</v>
      </c>
      <c r="S716" s="11">
        <f>H716*WTPinput-J716</f>
        <v>4746807.4444503197</v>
      </c>
      <c r="T716" s="11"/>
      <c r="U716">
        <f>IF(R716&lt;0,1,0)</f>
        <v>0</v>
      </c>
      <c r="V716">
        <f>IF(R716&gt;0,1,0)</f>
        <v>1</v>
      </c>
      <c r="W716">
        <f>IF(S716&lt;0,1,0)</f>
        <v>0</v>
      </c>
      <c r="X716">
        <f>IF(S716&gt;0,1,0)</f>
        <v>1</v>
      </c>
    </row>
    <row r="717" spans="6:24" x14ac:dyDescent="0.3">
      <c r="F717" s="18">
        <f>I717/$J$1</f>
        <v>33994.65084762167</v>
      </c>
      <c r="G717">
        <v>707</v>
      </c>
      <c r="H717" s="19">
        <v>181.68522825853324</v>
      </c>
      <c r="I717" s="26">
        <v>450429.12373098708</v>
      </c>
      <c r="J717" s="19">
        <v>428994.62489471259</v>
      </c>
      <c r="K717" s="42">
        <f t="shared" si="36"/>
        <v>2479.1730623803846</v>
      </c>
      <c r="L717" s="49">
        <f t="shared" si="35"/>
        <v>-450429.12373098708</v>
      </c>
      <c r="M717" s="42">
        <f t="shared" si="37"/>
        <v>0</v>
      </c>
      <c r="N717" s="57"/>
      <c r="R717" s="20">
        <f>H717*WTPinput-I717</f>
        <v>4091701.582732344</v>
      </c>
      <c r="S717" s="11">
        <f>H717*WTPinput-J717</f>
        <v>4113136.0815686188</v>
      </c>
      <c r="T717" s="11"/>
      <c r="U717">
        <f>IF(R717&lt;0,1,0)</f>
        <v>0</v>
      </c>
      <c r="V717">
        <f>IF(R717&gt;0,1,0)</f>
        <v>1</v>
      </c>
      <c r="W717">
        <f>IF(S717&lt;0,1,0)</f>
        <v>0</v>
      </c>
      <c r="X717">
        <f>IF(S717&gt;0,1,0)</f>
        <v>1</v>
      </c>
    </row>
    <row r="718" spans="6:24" x14ac:dyDescent="0.3">
      <c r="F718" s="18">
        <f>I718/$J$1</f>
        <v>56821.418790148571</v>
      </c>
      <c r="G718">
        <v>708</v>
      </c>
      <c r="H718" s="19">
        <v>122.76172847949965</v>
      </c>
      <c r="I718" s="26">
        <v>752883.79896946857</v>
      </c>
      <c r="J718" s="19">
        <v>743719.12173494848</v>
      </c>
      <c r="K718" s="42">
        <f t="shared" si="36"/>
        <v>6132.8869208223541</v>
      </c>
      <c r="L718" s="49">
        <f t="shared" si="35"/>
        <v>-752883.79896946857</v>
      </c>
      <c r="M718" s="42">
        <f t="shared" si="37"/>
        <v>0</v>
      </c>
      <c r="N718" s="57"/>
      <c r="R718" s="20">
        <f>H718*WTPinput-I718</f>
        <v>2316159.4130180227</v>
      </c>
      <c r="S718" s="11">
        <f>H718*WTPinput-J718</f>
        <v>2325324.0902525429</v>
      </c>
      <c r="T718" s="11"/>
      <c r="U718">
        <f>IF(R718&lt;0,1,0)</f>
        <v>0</v>
      </c>
      <c r="V718">
        <f>IF(R718&gt;0,1,0)</f>
        <v>1</v>
      </c>
      <c r="W718">
        <f>IF(S718&lt;0,1,0)</f>
        <v>0</v>
      </c>
      <c r="X718">
        <f>IF(S718&gt;0,1,0)</f>
        <v>1</v>
      </c>
    </row>
    <row r="719" spans="6:24" x14ac:dyDescent="0.3">
      <c r="F719" s="18">
        <f>I719/$J$1</f>
        <v>79990.329629783781</v>
      </c>
      <c r="G719">
        <v>709</v>
      </c>
      <c r="H719" s="19">
        <v>252.01112016991283</v>
      </c>
      <c r="I719" s="26">
        <v>1059871.8675946351</v>
      </c>
      <c r="J719" s="19">
        <v>1046356.9956742651</v>
      </c>
      <c r="K719" s="42">
        <f t="shared" si="36"/>
        <v>4205.6551587090298</v>
      </c>
      <c r="L719" s="49">
        <f t="shared" si="35"/>
        <v>-1059871.8675946351</v>
      </c>
      <c r="M719" s="42">
        <f t="shared" si="37"/>
        <v>0</v>
      </c>
      <c r="N719" s="57"/>
      <c r="R719" s="20">
        <f>H719*WTPinput-I719</f>
        <v>5240406.1366531858</v>
      </c>
      <c r="S719" s="11">
        <f>H719*WTPinput-J719</f>
        <v>5253921.0085735563</v>
      </c>
      <c r="T719" s="11"/>
      <c r="U719">
        <f>IF(R719&lt;0,1,0)</f>
        <v>0</v>
      </c>
      <c r="V719">
        <f>IF(R719&gt;0,1,0)</f>
        <v>1</v>
      </c>
      <c r="W719">
        <f>IF(S719&lt;0,1,0)</f>
        <v>0</v>
      </c>
      <c r="X719">
        <f>IF(S719&gt;0,1,0)</f>
        <v>1</v>
      </c>
    </row>
    <row r="720" spans="6:24" x14ac:dyDescent="0.3">
      <c r="F720" s="18">
        <f>I720/$J$1</f>
        <v>22217.226497397787</v>
      </c>
      <c r="G720">
        <v>710</v>
      </c>
      <c r="H720" s="19">
        <v>243.68861155939157</v>
      </c>
      <c r="I720" s="26">
        <v>294378.2510905207</v>
      </c>
      <c r="J720" s="19">
        <v>280170.2824797752</v>
      </c>
      <c r="K720" s="42">
        <f t="shared" si="36"/>
        <v>1208.0098828039615</v>
      </c>
      <c r="L720" s="49">
        <f t="shared" si="35"/>
        <v>-294378.2510905207</v>
      </c>
      <c r="M720" s="42">
        <f t="shared" si="37"/>
        <v>0</v>
      </c>
      <c r="N720" s="57"/>
      <c r="R720" s="20">
        <f>H720*WTPinput-I720</f>
        <v>5797837.0378942685</v>
      </c>
      <c r="S720" s="11">
        <f>H720*WTPinput-J720</f>
        <v>5812045.0065050144</v>
      </c>
      <c r="T720" s="11"/>
      <c r="U720">
        <f>IF(R720&lt;0,1,0)</f>
        <v>0</v>
      </c>
      <c r="V720">
        <f>IF(R720&gt;0,1,0)</f>
        <v>1</v>
      </c>
      <c r="W720">
        <f>IF(S720&lt;0,1,0)</f>
        <v>0</v>
      </c>
      <c r="X720">
        <f>IF(S720&gt;0,1,0)</f>
        <v>1</v>
      </c>
    </row>
    <row r="721" spans="6:24" x14ac:dyDescent="0.3">
      <c r="F721" s="18">
        <f>I721/$J$1</f>
        <v>48429.119530380245</v>
      </c>
      <c r="G721">
        <v>711</v>
      </c>
      <c r="H721" s="19">
        <v>316.02149599812401</v>
      </c>
      <c r="I721" s="26">
        <v>641685.83377753827</v>
      </c>
      <c r="J721" s="19">
        <v>626204.07407874067</v>
      </c>
      <c r="K721" s="42">
        <f t="shared" si="36"/>
        <v>2030.5132464196281</v>
      </c>
      <c r="L721" s="49">
        <f t="shared" si="35"/>
        <v>-641685.83377753827</v>
      </c>
      <c r="M721" s="42">
        <f t="shared" si="37"/>
        <v>0</v>
      </c>
      <c r="N721" s="57"/>
      <c r="R721" s="20">
        <f>H721*WTPinput-I721</f>
        <v>7258851.5661755614</v>
      </c>
      <c r="S721" s="11">
        <f>H721*WTPinput-J721</f>
        <v>7274333.3258743593</v>
      </c>
      <c r="T721" s="11"/>
      <c r="U721">
        <f>IF(R721&lt;0,1,0)</f>
        <v>0</v>
      </c>
      <c r="V721">
        <f>IF(R721&gt;0,1,0)</f>
        <v>1</v>
      </c>
      <c r="W721">
        <f>IF(S721&lt;0,1,0)</f>
        <v>0</v>
      </c>
      <c r="X721">
        <f>IF(S721&gt;0,1,0)</f>
        <v>1</v>
      </c>
    </row>
    <row r="722" spans="6:24" x14ac:dyDescent="0.3">
      <c r="F722" s="18">
        <f>I722/$J$1</f>
        <v>48930.933165612631</v>
      </c>
      <c r="G722">
        <v>712</v>
      </c>
      <c r="H722" s="19">
        <v>224.05441861254985</v>
      </c>
      <c r="I722" s="26">
        <v>648334.86444436735</v>
      </c>
      <c r="J722" s="19">
        <v>636498.19500609802</v>
      </c>
      <c r="K722" s="42">
        <f t="shared" si="36"/>
        <v>2893.6490896236783</v>
      </c>
      <c r="L722" s="49">
        <f t="shared" si="35"/>
        <v>-648334.86444436735</v>
      </c>
      <c r="M722" s="42">
        <f t="shared" si="37"/>
        <v>0</v>
      </c>
      <c r="N722" s="57"/>
      <c r="R722" s="20">
        <f>H722*WTPinput-I722</f>
        <v>4953025.600869379</v>
      </c>
      <c r="S722" s="11">
        <f>H722*WTPinput-J722</f>
        <v>4964862.2703076489</v>
      </c>
      <c r="T722" s="11"/>
      <c r="U722">
        <f>IF(R722&lt;0,1,0)</f>
        <v>0</v>
      </c>
      <c r="V722">
        <f>IF(R722&gt;0,1,0)</f>
        <v>1</v>
      </c>
      <c r="W722">
        <f>IF(S722&lt;0,1,0)</f>
        <v>0</v>
      </c>
      <c r="X722">
        <f>IF(S722&gt;0,1,0)</f>
        <v>1</v>
      </c>
    </row>
    <row r="723" spans="6:24" x14ac:dyDescent="0.3">
      <c r="F723" s="18">
        <f>I723/$J$1</f>
        <v>65793.16242816484</v>
      </c>
      <c r="G723">
        <v>713</v>
      </c>
      <c r="H723" s="19">
        <v>205.41220410187998</v>
      </c>
      <c r="I723" s="26">
        <v>871759.40217318409</v>
      </c>
      <c r="J723" s="19">
        <v>858356.26605751482</v>
      </c>
      <c r="K723" s="42">
        <f t="shared" si="36"/>
        <v>4243.9513561755584</v>
      </c>
      <c r="L723" s="49">
        <f t="shared" si="35"/>
        <v>-871759.40217318409</v>
      </c>
      <c r="M723" s="42">
        <f t="shared" si="37"/>
        <v>0</v>
      </c>
      <c r="N723" s="57"/>
      <c r="R723" s="20">
        <f>H723*WTPinput-I723</f>
        <v>4263545.7003738154</v>
      </c>
      <c r="S723" s="11">
        <f>H723*WTPinput-J723</f>
        <v>4276948.8364894846</v>
      </c>
      <c r="T723" s="11"/>
      <c r="U723">
        <f>IF(R723&lt;0,1,0)</f>
        <v>0</v>
      </c>
      <c r="V723">
        <f>IF(R723&gt;0,1,0)</f>
        <v>1</v>
      </c>
      <c r="W723">
        <f>IF(S723&lt;0,1,0)</f>
        <v>0</v>
      </c>
      <c r="X723">
        <f>IF(S723&gt;0,1,0)</f>
        <v>1</v>
      </c>
    </row>
    <row r="724" spans="6:24" x14ac:dyDescent="0.3">
      <c r="F724" s="18">
        <f>I724/$J$1</f>
        <v>42427.952336685317</v>
      </c>
      <c r="G724">
        <v>714</v>
      </c>
      <c r="H724" s="19">
        <v>214.39671816332884</v>
      </c>
      <c r="I724" s="26">
        <v>562170.36846108048</v>
      </c>
      <c r="J724" s="19">
        <v>549625.71833232325</v>
      </c>
      <c r="K724" s="42">
        <f t="shared" si="36"/>
        <v>2622.1034224638429</v>
      </c>
      <c r="L724" s="49">
        <f t="shared" si="35"/>
        <v>-562170.36846108048</v>
      </c>
      <c r="M724" s="42">
        <f t="shared" si="37"/>
        <v>0</v>
      </c>
      <c r="N724" s="57"/>
      <c r="R724" s="20">
        <f>H724*WTPinput-I724</f>
        <v>4797747.5856221402</v>
      </c>
      <c r="S724" s="11">
        <f>H724*WTPinput-J724</f>
        <v>4810292.2357508978</v>
      </c>
      <c r="T724" s="11"/>
      <c r="U724">
        <f>IF(R724&lt;0,1,0)</f>
        <v>0</v>
      </c>
      <c r="V724">
        <f>IF(R724&gt;0,1,0)</f>
        <v>1</v>
      </c>
      <c r="W724">
        <f>IF(S724&lt;0,1,0)</f>
        <v>0</v>
      </c>
      <c r="X724">
        <f>IF(S724&gt;0,1,0)</f>
        <v>1</v>
      </c>
    </row>
    <row r="725" spans="6:24" x14ac:dyDescent="0.3">
      <c r="F725" s="18">
        <f>I725/$J$1</f>
        <v>64614.048518265001</v>
      </c>
      <c r="G725">
        <v>715</v>
      </c>
      <c r="H725" s="19">
        <v>333.10936593572842</v>
      </c>
      <c r="I725" s="26">
        <v>856136.14286701125</v>
      </c>
      <c r="J725" s="19">
        <v>829617.13805434701</v>
      </c>
      <c r="K725" s="42">
        <f t="shared" si="36"/>
        <v>2570.1353081504108</v>
      </c>
      <c r="L725" s="49">
        <f t="shared" si="35"/>
        <v>-856136.14286701125</v>
      </c>
      <c r="M725" s="42">
        <f t="shared" si="37"/>
        <v>0</v>
      </c>
      <c r="N725" s="57"/>
      <c r="R725" s="20">
        <f>H725*WTPinput-I725</f>
        <v>7471598.005526199</v>
      </c>
      <c r="S725" s="11">
        <f>H725*WTPinput-J725</f>
        <v>7498117.0103388634</v>
      </c>
      <c r="T725" s="11"/>
      <c r="U725">
        <f>IF(R725&lt;0,1,0)</f>
        <v>0</v>
      </c>
      <c r="V725">
        <f>IF(R725&gt;0,1,0)</f>
        <v>1</v>
      </c>
      <c r="W725">
        <f>IF(S725&lt;0,1,0)</f>
        <v>0</v>
      </c>
      <c r="X725">
        <f>IF(S725&gt;0,1,0)</f>
        <v>1</v>
      </c>
    </row>
    <row r="726" spans="6:24" x14ac:dyDescent="0.3">
      <c r="F726" s="18">
        <f>I726/$J$1</f>
        <v>50574.994421299976</v>
      </c>
      <c r="G726">
        <v>716</v>
      </c>
      <c r="H726" s="19">
        <v>386.41358227748424</v>
      </c>
      <c r="I726" s="26">
        <v>670118.6760822247</v>
      </c>
      <c r="J726" s="19">
        <v>656489.67243970779</v>
      </c>
      <c r="K726" s="42">
        <f t="shared" si="36"/>
        <v>1734.2006254868427</v>
      </c>
      <c r="L726" s="49">
        <f t="shared" si="35"/>
        <v>-670118.6760822247</v>
      </c>
      <c r="M726" s="42">
        <f t="shared" si="37"/>
        <v>0</v>
      </c>
      <c r="N726" s="57"/>
      <c r="R726" s="20">
        <f>H726*WTPinput-I726</f>
        <v>8990220.8808548804</v>
      </c>
      <c r="S726" s="11">
        <f>H726*WTPinput-J726</f>
        <v>9003849.8844973985</v>
      </c>
      <c r="T726" s="11"/>
      <c r="U726">
        <f>IF(R726&lt;0,1,0)</f>
        <v>0</v>
      </c>
      <c r="V726">
        <f>IF(R726&gt;0,1,0)</f>
        <v>1</v>
      </c>
      <c r="W726">
        <f>IF(S726&lt;0,1,0)</f>
        <v>0</v>
      </c>
      <c r="X726">
        <f>IF(S726&gt;0,1,0)</f>
        <v>1</v>
      </c>
    </row>
    <row r="727" spans="6:24" x14ac:dyDescent="0.3">
      <c r="F727" s="18">
        <f>I727/$J$1</f>
        <v>34214.602163470612</v>
      </c>
      <c r="G727">
        <v>717</v>
      </c>
      <c r="H727" s="19">
        <v>326.98692688773735</v>
      </c>
      <c r="I727" s="26">
        <v>453343.47866598557</v>
      </c>
      <c r="J727" s="19">
        <v>438915.97864473308</v>
      </c>
      <c r="K727" s="42">
        <f t="shared" si="36"/>
        <v>1386.4269222653954</v>
      </c>
      <c r="L727" s="49">
        <f t="shared" si="35"/>
        <v>-453343.47866598557</v>
      </c>
      <c r="M727" s="42">
        <f t="shared" si="37"/>
        <v>0</v>
      </c>
      <c r="N727" s="57"/>
      <c r="R727" s="20">
        <f>H727*WTPinput-I727</f>
        <v>7721329.6935274489</v>
      </c>
      <c r="S727" s="11">
        <f>H727*WTPinput-J727</f>
        <v>7735757.1935487008</v>
      </c>
      <c r="T727" s="11"/>
      <c r="U727">
        <f>IF(R727&lt;0,1,0)</f>
        <v>0</v>
      </c>
      <c r="V727">
        <f>IF(R727&gt;0,1,0)</f>
        <v>1</v>
      </c>
      <c r="W727">
        <f>IF(S727&lt;0,1,0)</f>
        <v>0</v>
      </c>
      <c r="X727">
        <f>IF(S727&gt;0,1,0)</f>
        <v>1</v>
      </c>
    </row>
    <row r="728" spans="6:24" x14ac:dyDescent="0.3">
      <c r="F728" s="18">
        <f>I728/$J$1</f>
        <v>69632.282240033208</v>
      </c>
      <c r="G728">
        <v>718</v>
      </c>
      <c r="H728" s="19">
        <v>207.09198330905201</v>
      </c>
      <c r="I728" s="26">
        <v>922627.73968044005</v>
      </c>
      <c r="J728" s="19">
        <v>899608.38615894725</v>
      </c>
      <c r="K728" s="42">
        <f t="shared" si="36"/>
        <v>4455.1591275436485</v>
      </c>
      <c r="L728" s="49">
        <f t="shared" si="35"/>
        <v>-922627.73968044005</v>
      </c>
      <c r="M728" s="42">
        <f t="shared" si="37"/>
        <v>0</v>
      </c>
      <c r="N728" s="57"/>
      <c r="R728" s="20">
        <f>H728*WTPinput-I728</f>
        <v>4254671.8430458605</v>
      </c>
      <c r="S728" s="11">
        <f>H728*WTPinput-J728</f>
        <v>4277691.1965673538</v>
      </c>
      <c r="T728" s="11"/>
      <c r="U728">
        <f>IF(R728&lt;0,1,0)</f>
        <v>0</v>
      </c>
      <c r="V728">
        <f>IF(R728&gt;0,1,0)</f>
        <v>1</v>
      </c>
      <c r="W728">
        <f>IF(S728&lt;0,1,0)</f>
        <v>0</v>
      </c>
      <c r="X728">
        <f>IF(S728&gt;0,1,0)</f>
        <v>1</v>
      </c>
    </row>
    <row r="729" spans="6:24" x14ac:dyDescent="0.3">
      <c r="F729" s="18">
        <f>I729/$J$1</f>
        <v>53950.549709126521</v>
      </c>
      <c r="G729">
        <v>719</v>
      </c>
      <c r="H729" s="19">
        <v>330.30866598961074</v>
      </c>
      <c r="I729" s="26">
        <v>714844.78364592639</v>
      </c>
      <c r="J729" s="19">
        <v>690216.39573332272</v>
      </c>
      <c r="K729" s="42">
        <f t="shared" si="36"/>
        <v>2164.1720525383084</v>
      </c>
      <c r="L729" s="49">
        <f t="shared" si="35"/>
        <v>-714844.78364592639</v>
      </c>
      <c r="M729" s="42">
        <f t="shared" si="37"/>
        <v>0</v>
      </c>
      <c r="N729" s="57"/>
      <c r="R729" s="20">
        <f>H729*WTPinput-I729</f>
        <v>7542871.8660943424</v>
      </c>
      <c r="S729" s="11">
        <f>H729*WTPinput-J729</f>
        <v>7567500.2540069455</v>
      </c>
      <c r="T729" s="11"/>
      <c r="U729">
        <f>IF(R729&lt;0,1,0)</f>
        <v>0</v>
      </c>
      <c r="V729">
        <f>IF(R729&gt;0,1,0)</f>
        <v>1</v>
      </c>
      <c r="W729">
        <f>IF(S729&lt;0,1,0)</f>
        <v>0</v>
      </c>
      <c r="X729">
        <f>IF(S729&gt;0,1,0)</f>
        <v>1</v>
      </c>
    </row>
    <row r="730" spans="6:24" x14ac:dyDescent="0.3">
      <c r="F730" s="18">
        <f>I730/$J$1</f>
        <v>38617.309897320927</v>
      </c>
      <c r="G730">
        <v>720</v>
      </c>
      <c r="H730" s="19">
        <v>295.71370425476198</v>
      </c>
      <c r="I730" s="26">
        <v>511679.35613950231</v>
      </c>
      <c r="J730" s="19">
        <v>499303.95566363836</v>
      </c>
      <c r="K730" s="42">
        <f t="shared" si="36"/>
        <v>1730.3200655816836</v>
      </c>
      <c r="L730" s="49">
        <f t="shared" si="35"/>
        <v>-511679.35613950231</v>
      </c>
      <c r="M730" s="42">
        <f t="shared" si="37"/>
        <v>0</v>
      </c>
      <c r="N730" s="57"/>
      <c r="R730" s="20">
        <f>H730*WTPinput-I730</f>
        <v>6881163.2502295468</v>
      </c>
      <c r="S730" s="11">
        <f>H730*WTPinput-J730</f>
        <v>6893538.6507054111</v>
      </c>
      <c r="T730" s="11"/>
      <c r="U730">
        <f>IF(R730&lt;0,1,0)</f>
        <v>0</v>
      </c>
      <c r="V730">
        <f>IF(R730&gt;0,1,0)</f>
        <v>1</v>
      </c>
      <c r="W730">
        <f>IF(S730&lt;0,1,0)</f>
        <v>0</v>
      </c>
      <c r="X730">
        <f>IF(S730&gt;0,1,0)</f>
        <v>1</v>
      </c>
    </row>
    <row r="731" spans="6:24" x14ac:dyDescent="0.3">
      <c r="F731" s="18">
        <f>I731/$J$1</f>
        <v>51131.08582663507</v>
      </c>
      <c r="G731">
        <v>721</v>
      </c>
      <c r="H731" s="19">
        <v>445.55500904476503</v>
      </c>
      <c r="I731" s="26">
        <v>677486.88720291469</v>
      </c>
      <c r="J731" s="19">
        <v>667572.2655133087</v>
      </c>
      <c r="K731" s="42">
        <f t="shared" si="36"/>
        <v>1520.5460009424951</v>
      </c>
      <c r="L731" s="49">
        <f t="shared" si="35"/>
        <v>-677486.88720291469</v>
      </c>
      <c r="M731" s="42">
        <f t="shared" si="37"/>
        <v>0</v>
      </c>
      <c r="N731" s="57"/>
      <c r="R731" s="20">
        <f>H731*WTPinput-I731</f>
        <v>10461388.33891621</v>
      </c>
      <c r="S731" s="11">
        <f>H731*WTPinput-J731</f>
        <v>10471302.960605817</v>
      </c>
      <c r="T731" s="11"/>
      <c r="U731">
        <f>IF(R731&lt;0,1,0)</f>
        <v>0</v>
      </c>
      <c r="V731">
        <f>IF(R731&gt;0,1,0)</f>
        <v>1</v>
      </c>
      <c r="W731">
        <f>IF(S731&lt;0,1,0)</f>
        <v>0</v>
      </c>
      <c r="X731">
        <f>IF(S731&gt;0,1,0)</f>
        <v>1</v>
      </c>
    </row>
    <row r="732" spans="6:24" x14ac:dyDescent="0.3">
      <c r="F732" s="18">
        <f>I732/$J$1</f>
        <v>61962.089167045859</v>
      </c>
      <c r="G732">
        <v>722</v>
      </c>
      <c r="H732" s="19">
        <v>427.35267731293789</v>
      </c>
      <c r="I732" s="26">
        <v>820997.68146335764</v>
      </c>
      <c r="J732" s="19">
        <v>801121.83849358163</v>
      </c>
      <c r="K732" s="42">
        <f t="shared" si="36"/>
        <v>1921.1244600725058</v>
      </c>
      <c r="L732" s="49">
        <f t="shared" si="35"/>
        <v>-820997.68146335764</v>
      </c>
      <c r="M732" s="42">
        <f t="shared" si="37"/>
        <v>0</v>
      </c>
      <c r="N732" s="57"/>
      <c r="R732" s="20">
        <f>H732*WTPinput-I732</f>
        <v>9862819.2513600904</v>
      </c>
      <c r="S732" s="11">
        <f>H732*WTPinput-J732</f>
        <v>9882695.0943298656</v>
      </c>
      <c r="T732" s="11"/>
      <c r="U732">
        <f>IF(R732&lt;0,1,0)</f>
        <v>0</v>
      </c>
      <c r="V732">
        <f>IF(R732&gt;0,1,0)</f>
        <v>1</v>
      </c>
      <c r="W732">
        <f>IF(S732&lt;0,1,0)</f>
        <v>0</v>
      </c>
      <c r="X732">
        <f>IF(S732&gt;0,1,0)</f>
        <v>1</v>
      </c>
    </row>
    <row r="733" spans="6:24" x14ac:dyDescent="0.3">
      <c r="F733" s="18">
        <f>I733/$J$1</f>
        <v>35097.63852913992</v>
      </c>
      <c r="G733">
        <v>723</v>
      </c>
      <c r="H733" s="19">
        <v>313.14897377433954</v>
      </c>
      <c r="I733" s="26">
        <v>465043.71051110391</v>
      </c>
      <c r="J733" s="19">
        <v>456755.10586054972</v>
      </c>
      <c r="K733" s="42">
        <f t="shared" si="36"/>
        <v>1485.0558343078662</v>
      </c>
      <c r="L733" s="49">
        <f t="shared" si="35"/>
        <v>-465043.71051110391</v>
      </c>
      <c r="M733" s="42">
        <f t="shared" si="37"/>
        <v>0</v>
      </c>
      <c r="N733" s="57"/>
      <c r="R733" s="20">
        <f>H733*WTPinput-I733</f>
        <v>7363680.6338473847</v>
      </c>
      <c r="S733" s="11">
        <f>H733*WTPinput-J733</f>
        <v>7371969.238497939</v>
      </c>
      <c r="T733" s="11"/>
      <c r="U733">
        <f>IF(R733&lt;0,1,0)</f>
        <v>0</v>
      </c>
      <c r="V733">
        <f>IF(R733&gt;0,1,0)</f>
        <v>1</v>
      </c>
      <c r="W733">
        <f>IF(S733&lt;0,1,0)</f>
        <v>0</v>
      </c>
      <c r="X733">
        <f>IF(S733&gt;0,1,0)</f>
        <v>1</v>
      </c>
    </row>
    <row r="734" spans="6:24" x14ac:dyDescent="0.3">
      <c r="F734" s="18">
        <f>I734/$J$1</f>
        <v>55544.12025172243</v>
      </c>
      <c r="G734">
        <v>724</v>
      </c>
      <c r="H734" s="19">
        <v>322.26015116232884</v>
      </c>
      <c r="I734" s="26">
        <v>735959.59333532222</v>
      </c>
      <c r="J734" s="19">
        <v>722193.35906936566</v>
      </c>
      <c r="K734" s="42">
        <f t="shared" si="36"/>
        <v>2283.7437104179994</v>
      </c>
      <c r="L734" s="49">
        <f t="shared" si="35"/>
        <v>-735959.59333532222</v>
      </c>
      <c r="M734" s="42">
        <f t="shared" si="37"/>
        <v>0</v>
      </c>
      <c r="N734" s="57"/>
      <c r="R734" s="20">
        <f>H734*WTPinput-I734</f>
        <v>7320544.1857228987</v>
      </c>
      <c r="S734" s="11">
        <f>H734*WTPinput-J734</f>
        <v>7334310.4199888548</v>
      </c>
      <c r="T734" s="11"/>
      <c r="U734">
        <f>IF(R734&lt;0,1,0)</f>
        <v>0</v>
      </c>
      <c r="V734">
        <f>IF(R734&gt;0,1,0)</f>
        <v>1</v>
      </c>
      <c r="W734">
        <f>IF(S734&lt;0,1,0)</f>
        <v>0</v>
      </c>
      <c r="X734">
        <f>IF(S734&gt;0,1,0)</f>
        <v>1</v>
      </c>
    </row>
    <row r="735" spans="6:24" x14ac:dyDescent="0.3">
      <c r="F735" s="18">
        <f>I735/$J$1</f>
        <v>50320.785257739655</v>
      </c>
      <c r="G735">
        <v>725</v>
      </c>
      <c r="H735" s="19">
        <v>353.01731036888668</v>
      </c>
      <c r="I735" s="26">
        <v>666750.40466505045</v>
      </c>
      <c r="J735" s="19">
        <v>653188.27502961468</v>
      </c>
      <c r="K735" s="42">
        <f t="shared" si="36"/>
        <v>1888.7187259126961</v>
      </c>
      <c r="L735" s="49">
        <f t="shared" si="35"/>
        <v>-666750.40466505045</v>
      </c>
      <c r="M735" s="42">
        <f t="shared" si="37"/>
        <v>0</v>
      </c>
      <c r="N735" s="57"/>
      <c r="R735" s="20">
        <f>H735*WTPinput-I735</f>
        <v>8158682.3545571165</v>
      </c>
      <c r="S735" s="11">
        <f>H735*WTPinput-J735</f>
        <v>8172244.484192552</v>
      </c>
      <c r="T735" s="11"/>
      <c r="U735">
        <f>IF(R735&lt;0,1,0)</f>
        <v>0</v>
      </c>
      <c r="V735">
        <f>IF(R735&gt;0,1,0)</f>
        <v>1</v>
      </c>
      <c r="W735">
        <f>IF(S735&lt;0,1,0)</f>
        <v>0</v>
      </c>
      <c r="X735">
        <f>IF(S735&gt;0,1,0)</f>
        <v>1</v>
      </c>
    </row>
    <row r="736" spans="6:24" x14ac:dyDescent="0.3">
      <c r="F736" s="18">
        <f>I736/$J$1</f>
        <v>32316.461642509745</v>
      </c>
      <c r="G736">
        <v>726</v>
      </c>
      <c r="H736" s="19">
        <v>568.511654769085</v>
      </c>
      <c r="I736" s="26">
        <v>428193.1167632541</v>
      </c>
      <c r="J736" s="19">
        <v>405699.60233339405</v>
      </c>
      <c r="K736" s="42">
        <f t="shared" si="36"/>
        <v>753.18265363825356</v>
      </c>
      <c r="L736" s="49">
        <f t="shared" si="35"/>
        <v>-428193.1167632541</v>
      </c>
      <c r="M736" s="42">
        <f t="shared" si="37"/>
        <v>0</v>
      </c>
      <c r="N736" s="57"/>
      <c r="R736" s="20">
        <f>H736*WTPinput-I736</f>
        <v>13784598.25246387</v>
      </c>
      <c r="S736" s="11">
        <f>H736*WTPinput-J736</f>
        <v>13807091.76689373</v>
      </c>
      <c r="T736" s="11"/>
      <c r="U736">
        <f>IF(R736&lt;0,1,0)</f>
        <v>0</v>
      </c>
      <c r="V736">
        <f>IF(R736&gt;0,1,0)</f>
        <v>1</v>
      </c>
      <c r="W736">
        <f>IF(S736&lt;0,1,0)</f>
        <v>0</v>
      </c>
      <c r="X736">
        <f>IF(S736&gt;0,1,0)</f>
        <v>1</v>
      </c>
    </row>
    <row r="737" spans="6:24" x14ac:dyDescent="0.3">
      <c r="F737" s="18">
        <f>I737/$J$1</f>
        <v>66182.12142573575</v>
      </c>
      <c r="G737">
        <v>727</v>
      </c>
      <c r="H737" s="19">
        <v>147.62827424390525</v>
      </c>
      <c r="I737" s="26">
        <v>876913.10889099864</v>
      </c>
      <c r="J737" s="19">
        <v>857668.8777606847</v>
      </c>
      <c r="K737" s="42">
        <f t="shared" si="36"/>
        <v>5940.0078567754545</v>
      </c>
      <c r="L737" s="49">
        <f t="shared" si="35"/>
        <v>-876913.10889099864</v>
      </c>
      <c r="M737" s="42">
        <f t="shared" si="37"/>
        <v>0</v>
      </c>
      <c r="N737" s="57"/>
      <c r="R737" s="20">
        <f>H737*WTPinput-I737</f>
        <v>2813793.7472066325</v>
      </c>
      <c r="S737" s="11">
        <f>H737*WTPinput-J737</f>
        <v>2833037.9783369466</v>
      </c>
      <c r="T737" s="11"/>
      <c r="U737">
        <f>IF(R737&lt;0,1,0)</f>
        <v>0</v>
      </c>
      <c r="V737">
        <f>IF(R737&gt;0,1,0)</f>
        <v>1</v>
      </c>
      <c r="W737">
        <f>IF(S737&lt;0,1,0)</f>
        <v>0</v>
      </c>
      <c r="X737">
        <f>IF(S737&gt;0,1,0)</f>
        <v>1</v>
      </c>
    </row>
    <row r="738" spans="6:24" x14ac:dyDescent="0.3">
      <c r="F738" s="18">
        <f>I738/$J$1</f>
        <v>36250.110237296656</v>
      </c>
      <c r="G738">
        <v>728</v>
      </c>
      <c r="H738" s="19">
        <v>431.82845631165765</v>
      </c>
      <c r="I738" s="26">
        <v>480313.96064418065</v>
      </c>
      <c r="J738" s="19">
        <v>468900.23195638746</v>
      </c>
      <c r="K738" s="42">
        <f t="shared" si="36"/>
        <v>1112.2795490289093</v>
      </c>
      <c r="L738" s="49">
        <f t="shared" si="35"/>
        <v>-480313.96064418065</v>
      </c>
      <c r="M738" s="42">
        <f t="shared" si="37"/>
        <v>0</v>
      </c>
      <c r="N738" s="57"/>
      <c r="R738" s="20">
        <f>H738*WTPinput-I738</f>
        <v>10315397.447147261</v>
      </c>
      <c r="S738" s="11">
        <f>H738*WTPinput-J738</f>
        <v>10326811.175835054</v>
      </c>
      <c r="T738" s="11"/>
      <c r="U738">
        <f>IF(R738&lt;0,1,0)</f>
        <v>0</v>
      </c>
      <c r="V738">
        <f>IF(R738&gt;0,1,0)</f>
        <v>1</v>
      </c>
      <c r="W738">
        <f>IF(S738&lt;0,1,0)</f>
        <v>0</v>
      </c>
      <c r="X738">
        <f>IF(S738&gt;0,1,0)</f>
        <v>1</v>
      </c>
    </row>
    <row r="739" spans="6:24" x14ac:dyDescent="0.3">
      <c r="F739" s="18">
        <f>I739/$J$1</f>
        <v>38110.098636056842</v>
      </c>
      <c r="G739">
        <v>729</v>
      </c>
      <c r="H739" s="19">
        <v>326.77807761025542</v>
      </c>
      <c r="I739" s="26">
        <v>504958.80692775315</v>
      </c>
      <c r="J739" s="19">
        <v>485177.89095285174</v>
      </c>
      <c r="K739" s="42">
        <f t="shared" si="36"/>
        <v>1545.2652473524001</v>
      </c>
      <c r="L739" s="49">
        <f t="shared" si="35"/>
        <v>-504958.80692775315</v>
      </c>
      <c r="M739" s="42">
        <f t="shared" si="37"/>
        <v>0</v>
      </c>
      <c r="N739" s="57"/>
      <c r="R739" s="20">
        <f>H739*WTPinput-I739</f>
        <v>7664493.1333286315</v>
      </c>
      <c r="S739" s="11">
        <f>H739*WTPinput-J739</f>
        <v>7684274.0493035335</v>
      </c>
      <c r="T739" s="11"/>
      <c r="U739">
        <f>IF(R739&lt;0,1,0)</f>
        <v>0</v>
      </c>
      <c r="V739">
        <f>IF(R739&gt;0,1,0)</f>
        <v>1</v>
      </c>
      <c r="W739">
        <f>IF(S739&lt;0,1,0)</f>
        <v>0</v>
      </c>
      <c r="X739">
        <f>IF(S739&gt;0,1,0)</f>
        <v>1</v>
      </c>
    </row>
    <row r="740" spans="6:24" x14ac:dyDescent="0.3">
      <c r="F740" s="18">
        <f>I740/$J$1</f>
        <v>50683.997130404045</v>
      </c>
      <c r="G740">
        <v>730</v>
      </c>
      <c r="H740" s="19">
        <v>246.69213129335913</v>
      </c>
      <c r="I740" s="26">
        <v>671562.96197785356</v>
      </c>
      <c r="J740" s="19">
        <v>658677.62433749123</v>
      </c>
      <c r="K740" s="42">
        <f t="shared" si="36"/>
        <v>2722.2715149323121</v>
      </c>
      <c r="L740" s="49">
        <f t="shared" si="35"/>
        <v>-671562.96197785356</v>
      </c>
      <c r="M740" s="42">
        <f t="shared" si="37"/>
        <v>0</v>
      </c>
      <c r="N740" s="57"/>
      <c r="R740" s="20">
        <f>H740*WTPinput-I740</f>
        <v>5495740.320356125</v>
      </c>
      <c r="S740" s="11">
        <f>H740*WTPinput-J740</f>
        <v>5508625.6579964869</v>
      </c>
      <c r="T740" s="11"/>
      <c r="U740">
        <f>IF(R740&lt;0,1,0)</f>
        <v>0</v>
      </c>
      <c r="V740">
        <f>IF(R740&gt;0,1,0)</f>
        <v>1</v>
      </c>
      <c r="W740">
        <f>IF(S740&lt;0,1,0)</f>
        <v>0</v>
      </c>
      <c r="X740">
        <f>IF(S740&gt;0,1,0)</f>
        <v>1</v>
      </c>
    </row>
    <row r="741" spans="6:24" x14ac:dyDescent="0.3">
      <c r="F741" s="18">
        <f>I741/$J$1</f>
        <v>33170.571577319381</v>
      </c>
      <c r="G741">
        <v>731</v>
      </c>
      <c r="H741" s="19">
        <v>552.70627415412309</v>
      </c>
      <c r="I741" s="26">
        <v>439510.07339948177</v>
      </c>
      <c r="J741" s="19">
        <v>425194.12048417755</v>
      </c>
      <c r="K741" s="42">
        <f t="shared" si="36"/>
        <v>795.1964613973671</v>
      </c>
      <c r="L741" s="49">
        <f t="shared" si="35"/>
        <v>-439510.07339948177</v>
      </c>
      <c r="M741" s="42">
        <f t="shared" si="37"/>
        <v>0</v>
      </c>
      <c r="N741" s="57"/>
      <c r="R741" s="20">
        <f>H741*WTPinput-I741</f>
        <v>13378146.780453594</v>
      </c>
      <c r="S741" s="11">
        <f>H741*WTPinput-J741</f>
        <v>13392462.7333689</v>
      </c>
      <c r="T741" s="11"/>
      <c r="U741">
        <f>IF(R741&lt;0,1,0)</f>
        <v>0</v>
      </c>
      <c r="V741">
        <f>IF(R741&gt;0,1,0)</f>
        <v>1</v>
      </c>
      <c r="W741">
        <f>IF(S741&lt;0,1,0)</f>
        <v>0</v>
      </c>
      <c r="X741">
        <f>IF(S741&gt;0,1,0)</f>
        <v>1</v>
      </c>
    </row>
    <row r="742" spans="6:24" x14ac:dyDescent="0.3">
      <c r="F742" s="18">
        <f>I742/$J$1</f>
        <v>33766.449960701459</v>
      </c>
      <c r="G742">
        <v>732</v>
      </c>
      <c r="H742" s="19">
        <v>243.81643788283509</v>
      </c>
      <c r="I742" s="26">
        <v>447405.46197929437</v>
      </c>
      <c r="J742" s="19">
        <v>433574.65379152866</v>
      </c>
      <c r="K742" s="42">
        <f t="shared" si="36"/>
        <v>1835.0094270276111</v>
      </c>
      <c r="L742" s="49">
        <f t="shared" si="35"/>
        <v>-447405.46197929437</v>
      </c>
      <c r="M742" s="42">
        <f t="shared" si="37"/>
        <v>0</v>
      </c>
      <c r="N742" s="57"/>
      <c r="R742" s="20">
        <f>H742*WTPinput-I742</f>
        <v>5648005.4850915829</v>
      </c>
      <c r="S742" s="11">
        <f>H742*WTPinput-J742</f>
        <v>5661836.2932793479</v>
      </c>
      <c r="T742" s="11"/>
      <c r="U742">
        <f>IF(R742&lt;0,1,0)</f>
        <v>0</v>
      </c>
      <c r="V742">
        <f>IF(R742&gt;0,1,0)</f>
        <v>1</v>
      </c>
      <c r="W742">
        <f>IF(S742&lt;0,1,0)</f>
        <v>0</v>
      </c>
      <c r="X742">
        <f>IF(S742&gt;0,1,0)</f>
        <v>1</v>
      </c>
    </row>
    <row r="743" spans="6:24" x14ac:dyDescent="0.3">
      <c r="F743" s="18">
        <f>I743/$J$1</f>
        <v>16696.692535393526</v>
      </c>
      <c r="G743">
        <v>733</v>
      </c>
      <c r="H743" s="19">
        <v>345.55472536681918</v>
      </c>
      <c r="I743" s="26">
        <v>221231.1760939642</v>
      </c>
      <c r="J743" s="19">
        <v>187959.98504188398</v>
      </c>
      <c r="K743" s="42">
        <f t="shared" si="36"/>
        <v>640.22037568468807</v>
      </c>
      <c r="L743" s="49">
        <f t="shared" si="35"/>
        <v>-221231.1760939642</v>
      </c>
      <c r="M743" s="42">
        <f t="shared" si="37"/>
        <v>0</v>
      </c>
      <c r="N743" s="57"/>
      <c r="R743" s="20">
        <f>H743*WTPinput-I743</f>
        <v>8417636.9580765162</v>
      </c>
      <c r="S743" s="11">
        <f>H743*WTPinput-J743</f>
        <v>8450908.1491285954</v>
      </c>
      <c r="T743" s="11"/>
      <c r="U743">
        <f>IF(R743&lt;0,1,0)</f>
        <v>0</v>
      </c>
      <c r="V743">
        <f>IF(R743&gt;0,1,0)</f>
        <v>1</v>
      </c>
      <c r="W743">
        <f>IF(S743&lt;0,1,0)</f>
        <v>0</v>
      </c>
      <c r="X743">
        <f>IF(S743&gt;0,1,0)</f>
        <v>1</v>
      </c>
    </row>
    <row r="744" spans="6:24" x14ac:dyDescent="0.3">
      <c r="F744" s="18">
        <f>I744/$J$1</f>
        <v>70839.41075310079</v>
      </c>
      <c r="G744">
        <v>734</v>
      </c>
      <c r="H744" s="19">
        <v>475.81993477029391</v>
      </c>
      <c r="I744" s="26">
        <v>938622.19247858541</v>
      </c>
      <c r="J744" s="19">
        <v>915060.45448653132</v>
      </c>
      <c r="K744" s="42">
        <f t="shared" si="36"/>
        <v>1972.6415895788671</v>
      </c>
      <c r="L744" s="49">
        <f t="shared" si="35"/>
        <v>-938622.19247858541</v>
      </c>
      <c r="M744" s="42">
        <f t="shared" si="37"/>
        <v>0</v>
      </c>
      <c r="N744" s="57"/>
      <c r="R744" s="20">
        <f>H744*WTPinput-I744</f>
        <v>10956876.176778762</v>
      </c>
      <c r="S744" s="11">
        <f>H744*WTPinput-J744</f>
        <v>10980437.914770816</v>
      </c>
      <c r="T744" s="11"/>
      <c r="U744">
        <f>IF(R744&lt;0,1,0)</f>
        <v>0</v>
      </c>
      <c r="V744">
        <f>IF(R744&gt;0,1,0)</f>
        <v>1</v>
      </c>
      <c r="W744">
        <f>IF(S744&lt;0,1,0)</f>
        <v>0</v>
      </c>
      <c r="X744">
        <f>IF(S744&gt;0,1,0)</f>
        <v>1</v>
      </c>
    </row>
    <row r="745" spans="6:24" x14ac:dyDescent="0.3">
      <c r="F745" s="18">
        <f>I745/$J$1</f>
        <v>28108.156259852985</v>
      </c>
      <c r="G745">
        <v>735</v>
      </c>
      <c r="H745" s="19">
        <v>355.6503780813</v>
      </c>
      <c r="I745" s="26">
        <v>372433.07044305204</v>
      </c>
      <c r="J745" s="19">
        <v>355795.53313419956</v>
      </c>
      <c r="K745" s="42">
        <f t="shared" si="36"/>
        <v>1047.1887375806912</v>
      </c>
      <c r="L745" s="49">
        <f t="shared" si="35"/>
        <v>-372433.07044305204</v>
      </c>
      <c r="M745" s="42">
        <f t="shared" si="37"/>
        <v>0</v>
      </c>
      <c r="N745" s="57"/>
      <c r="R745" s="20">
        <f>H745*WTPinput-I745</f>
        <v>8518826.3815894481</v>
      </c>
      <c r="S745" s="11">
        <f>H745*WTPinput-J745</f>
        <v>8535463.9188983012</v>
      </c>
      <c r="T745" s="11"/>
      <c r="U745">
        <f>IF(R745&lt;0,1,0)</f>
        <v>0</v>
      </c>
      <c r="V745">
        <f>IF(R745&gt;0,1,0)</f>
        <v>1</v>
      </c>
      <c r="W745">
        <f>IF(S745&lt;0,1,0)</f>
        <v>0</v>
      </c>
      <c r="X745">
        <f>IF(S745&gt;0,1,0)</f>
        <v>1</v>
      </c>
    </row>
    <row r="746" spans="6:24" x14ac:dyDescent="0.3">
      <c r="F746" s="18">
        <f>I746/$J$1</f>
        <v>54134.512006881021</v>
      </c>
      <c r="G746">
        <v>736</v>
      </c>
      <c r="H746" s="19">
        <v>277.74598726908698</v>
      </c>
      <c r="I746" s="26">
        <v>717282.28409117355</v>
      </c>
      <c r="J746" s="19">
        <v>700814.18384283886</v>
      </c>
      <c r="K746" s="42">
        <f t="shared" si="36"/>
        <v>2582.5117804357451</v>
      </c>
      <c r="L746" s="49">
        <f t="shared" si="35"/>
        <v>-717282.28409117355</v>
      </c>
      <c r="M746" s="42">
        <f t="shared" si="37"/>
        <v>0</v>
      </c>
      <c r="N746" s="57"/>
      <c r="R746" s="20">
        <f>H746*WTPinput-I746</f>
        <v>6226367.397636001</v>
      </c>
      <c r="S746" s="11">
        <f>H746*WTPinput-J746</f>
        <v>6242835.4978843359</v>
      </c>
      <c r="T746" s="11"/>
      <c r="U746">
        <f>IF(R746&lt;0,1,0)</f>
        <v>0</v>
      </c>
      <c r="V746">
        <f>IF(R746&gt;0,1,0)</f>
        <v>1</v>
      </c>
      <c r="W746">
        <f>IF(S746&lt;0,1,0)</f>
        <v>0</v>
      </c>
      <c r="X746">
        <f>IF(S746&gt;0,1,0)</f>
        <v>1</v>
      </c>
    </row>
    <row r="747" spans="6:24" x14ac:dyDescent="0.3">
      <c r="F747" s="18">
        <f>I747/$J$1</f>
        <v>58590.856626369663</v>
      </c>
      <c r="G747">
        <v>737</v>
      </c>
      <c r="H747" s="19">
        <v>291.33065946602437</v>
      </c>
      <c r="I747" s="26">
        <v>776328.85029939807</v>
      </c>
      <c r="J747" s="19">
        <v>765746.43770628585</v>
      </c>
      <c r="K747" s="42">
        <f t="shared" si="36"/>
        <v>2664.768794751365</v>
      </c>
      <c r="L747" s="49">
        <f t="shared" si="35"/>
        <v>-776328.85029939807</v>
      </c>
      <c r="M747" s="42">
        <f t="shared" si="37"/>
        <v>0</v>
      </c>
      <c r="N747" s="57"/>
      <c r="R747" s="20">
        <f>H747*WTPinput-I747</f>
        <v>6506937.636351211</v>
      </c>
      <c r="S747" s="11">
        <f>H747*WTPinput-J747</f>
        <v>6517520.0489443233</v>
      </c>
      <c r="T747" s="11"/>
      <c r="U747">
        <f>IF(R747&lt;0,1,0)</f>
        <v>0</v>
      </c>
      <c r="V747">
        <f>IF(R747&gt;0,1,0)</f>
        <v>1</v>
      </c>
      <c r="W747">
        <f>IF(S747&lt;0,1,0)</f>
        <v>0</v>
      </c>
      <c r="X747">
        <f>IF(S747&gt;0,1,0)</f>
        <v>1</v>
      </c>
    </row>
    <row r="748" spans="6:24" x14ac:dyDescent="0.3">
      <c r="F748" s="18">
        <f>I748/$J$1</f>
        <v>28459.005676829878</v>
      </c>
      <c r="G748">
        <v>738</v>
      </c>
      <c r="H748" s="19">
        <v>248.36689423261305</v>
      </c>
      <c r="I748" s="26">
        <v>377081.82521799591</v>
      </c>
      <c r="J748" s="19">
        <v>354645.87637788395</v>
      </c>
      <c r="K748" s="42">
        <f t="shared" si="36"/>
        <v>1518.2451203211981</v>
      </c>
      <c r="L748" s="49">
        <f t="shared" si="35"/>
        <v>-377081.82521799591</v>
      </c>
      <c r="M748" s="42">
        <f t="shared" si="37"/>
        <v>0</v>
      </c>
      <c r="N748" s="57"/>
      <c r="R748" s="20">
        <f>H748*WTPinput-I748</f>
        <v>5832090.5305973301</v>
      </c>
      <c r="S748" s="11">
        <f>H748*WTPinput-J748</f>
        <v>5854526.4794374416</v>
      </c>
      <c r="T748" s="11"/>
      <c r="U748">
        <f>IF(R748&lt;0,1,0)</f>
        <v>0</v>
      </c>
      <c r="V748">
        <f>IF(R748&gt;0,1,0)</f>
        <v>1</v>
      </c>
      <c r="W748">
        <f>IF(S748&lt;0,1,0)</f>
        <v>0</v>
      </c>
      <c r="X748">
        <f>IF(S748&gt;0,1,0)</f>
        <v>1</v>
      </c>
    </row>
    <row r="749" spans="6:24" x14ac:dyDescent="0.3">
      <c r="F749" s="18">
        <f>I749/$J$1</f>
        <v>57604.059865601535</v>
      </c>
      <c r="G749">
        <v>739</v>
      </c>
      <c r="H749" s="19">
        <v>445.05957024335657</v>
      </c>
      <c r="I749" s="26">
        <v>763253.79321922036</v>
      </c>
      <c r="J749" s="19">
        <v>742786.361229248</v>
      </c>
      <c r="K749" s="42">
        <f t="shared" si="36"/>
        <v>1714.947490741243</v>
      </c>
      <c r="L749" s="49">
        <f t="shared" si="35"/>
        <v>-763253.79321922036</v>
      </c>
      <c r="M749" s="42">
        <f t="shared" si="37"/>
        <v>0</v>
      </c>
      <c r="N749" s="57"/>
      <c r="R749" s="20">
        <f>H749*WTPinput-I749</f>
        <v>10363235.462864695</v>
      </c>
      <c r="S749" s="11">
        <f>H749*WTPinput-J749</f>
        <v>10383702.894854667</v>
      </c>
      <c r="T749" s="11"/>
      <c r="U749">
        <f>IF(R749&lt;0,1,0)</f>
        <v>0</v>
      </c>
      <c r="V749">
        <f>IF(R749&gt;0,1,0)</f>
        <v>1</v>
      </c>
      <c r="W749">
        <f>IF(S749&lt;0,1,0)</f>
        <v>0</v>
      </c>
      <c r="X749">
        <f>IF(S749&gt;0,1,0)</f>
        <v>1</v>
      </c>
    </row>
    <row r="750" spans="6:24" x14ac:dyDescent="0.3">
      <c r="F750" s="18">
        <f>I750/$J$1</f>
        <v>45250.342499657621</v>
      </c>
      <c r="G750">
        <v>740</v>
      </c>
      <c r="H750" s="19">
        <v>249.47087129789361</v>
      </c>
      <c r="I750" s="26">
        <v>599567.03812046349</v>
      </c>
      <c r="J750" s="19">
        <v>587536.85109820776</v>
      </c>
      <c r="K750" s="42">
        <f t="shared" si="36"/>
        <v>2403.354888693676</v>
      </c>
      <c r="L750" s="49">
        <f t="shared" si="35"/>
        <v>-599567.03812046349</v>
      </c>
      <c r="M750" s="42">
        <f t="shared" si="37"/>
        <v>0</v>
      </c>
      <c r="N750" s="57"/>
      <c r="R750" s="20">
        <f>H750*WTPinput-I750</f>
        <v>5637204.7443268765</v>
      </c>
      <c r="S750" s="11">
        <f>H750*WTPinput-J750</f>
        <v>5649234.9313491322</v>
      </c>
      <c r="T750" s="11"/>
      <c r="U750">
        <f>IF(R750&lt;0,1,0)</f>
        <v>0</v>
      </c>
      <c r="V750">
        <f>IF(R750&gt;0,1,0)</f>
        <v>1</v>
      </c>
      <c r="W750">
        <f>IF(S750&lt;0,1,0)</f>
        <v>0</v>
      </c>
      <c r="X750">
        <f>IF(S750&gt;0,1,0)</f>
        <v>1</v>
      </c>
    </row>
    <row r="751" spans="6:24" x14ac:dyDescent="0.3">
      <c r="F751" s="18">
        <f>I751/$J$1</f>
        <v>45681.981192988947</v>
      </c>
      <c r="G751">
        <v>741</v>
      </c>
      <c r="H751" s="19">
        <v>395.03394299728097</v>
      </c>
      <c r="I751" s="26">
        <v>605286.25080710358</v>
      </c>
      <c r="J751" s="19">
        <v>583010.27203616151</v>
      </c>
      <c r="K751" s="42">
        <f t="shared" si="36"/>
        <v>1532.238587435181</v>
      </c>
      <c r="L751" s="49">
        <f t="shared" si="35"/>
        <v>-605286.25080710358</v>
      </c>
      <c r="M751" s="42">
        <f t="shared" si="37"/>
        <v>0</v>
      </c>
      <c r="N751" s="57"/>
      <c r="R751" s="20">
        <f>H751*WTPinput-I751</f>
        <v>9270562.3241249211</v>
      </c>
      <c r="S751" s="11">
        <f>H751*WTPinput-J751</f>
        <v>9292838.3028958626</v>
      </c>
      <c r="T751" s="11"/>
      <c r="U751">
        <f>IF(R751&lt;0,1,0)</f>
        <v>0</v>
      </c>
      <c r="V751">
        <f>IF(R751&gt;0,1,0)</f>
        <v>1</v>
      </c>
      <c r="W751">
        <f>IF(S751&lt;0,1,0)</f>
        <v>0</v>
      </c>
      <c r="X751">
        <f>IF(S751&gt;0,1,0)</f>
        <v>1</v>
      </c>
    </row>
    <row r="752" spans="6:24" x14ac:dyDescent="0.3">
      <c r="F752" s="18">
        <f>I752/$J$1</f>
        <v>36250.628344617369</v>
      </c>
      <c r="G752">
        <v>742</v>
      </c>
      <c r="H752" s="19">
        <v>254.38970608108684</v>
      </c>
      <c r="I752" s="26">
        <v>480320.82556618017</v>
      </c>
      <c r="J752" s="19">
        <v>468303.82673159643</v>
      </c>
      <c r="K752" s="42">
        <f t="shared" si="36"/>
        <v>1888.1299599956205</v>
      </c>
      <c r="L752" s="49">
        <f t="shared" si="35"/>
        <v>-480320.82556618017</v>
      </c>
      <c r="M752" s="42">
        <f t="shared" si="37"/>
        <v>0</v>
      </c>
      <c r="N752" s="57"/>
      <c r="R752" s="20">
        <f>H752*WTPinput-I752</f>
        <v>5879421.8264609911</v>
      </c>
      <c r="S752" s="11">
        <f>H752*WTPinput-J752</f>
        <v>5891438.825295575</v>
      </c>
      <c r="T752" s="11"/>
      <c r="U752">
        <f>IF(R752&lt;0,1,0)</f>
        <v>0</v>
      </c>
      <c r="V752">
        <f>IF(R752&gt;0,1,0)</f>
        <v>1</v>
      </c>
      <c r="W752">
        <f>IF(S752&lt;0,1,0)</f>
        <v>0</v>
      </c>
      <c r="X752">
        <f>IF(S752&gt;0,1,0)</f>
        <v>1</v>
      </c>
    </row>
    <row r="753" spans="6:24" x14ac:dyDescent="0.3">
      <c r="F753" s="18">
        <f>I753/$J$1</f>
        <v>42299.580953976139</v>
      </c>
      <c r="G753">
        <v>743</v>
      </c>
      <c r="H753" s="19">
        <v>192.09445506479824</v>
      </c>
      <c r="I753" s="26">
        <v>560469.44764018385</v>
      </c>
      <c r="J753" s="19">
        <v>547527.20051449782</v>
      </c>
      <c r="K753" s="42">
        <f t="shared" si="36"/>
        <v>2917.6763454787051</v>
      </c>
      <c r="L753" s="49">
        <f t="shared" si="35"/>
        <v>-560469.44764018385</v>
      </c>
      <c r="M753" s="42">
        <f t="shared" si="37"/>
        <v>0</v>
      </c>
      <c r="N753" s="57"/>
      <c r="R753" s="20">
        <f>H753*WTPinput-I753</f>
        <v>4241891.9289797712</v>
      </c>
      <c r="S753" s="11">
        <f>H753*WTPinput-J753</f>
        <v>4254834.1761054574</v>
      </c>
      <c r="T753" s="11"/>
      <c r="U753">
        <f>IF(R753&lt;0,1,0)</f>
        <v>0</v>
      </c>
      <c r="V753">
        <f>IF(R753&gt;0,1,0)</f>
        <v>1</v>
      </c>
      <c r="W753">
        <f>IF(S753&lt;0,1,0)</f>
        <v>0</v>
      </c>
      <c r="X753">
        <f>IF(S753&gt;0,1,0)</f>
        <v>1</v>
      </c>
    </row>
    <row r="754" spans="6:24" x14ac:dyDescent="0.3">
      <c r="F754" s="18">
        <f>I754/$J$1</f>
        <v>19248.611342496723</v>
      </c>
      <c r="G754">
        <v>744</v>
      </c>
      <c r="H754" s="19">
        <v>478.57320833382983</v>
      </c>
      <c r="I754" s="26">
        <v>255044.10028808159</v>
      </c>
      <c r="J754" s="19">
        <v>245152.37846580482</v>
      </c>
      <c r="K754" s="42">
        <f t="shared" si="36"/>
        <v>532.925988849286</v>
      </c>
      <c r="L754" s="49">
        <f t="shared" si="35"/>
        <v>-255044.10028808159</v>
      </c>
      <c r="M754" s="42">
        <f t="shared" si="37"/>
        <v>0</v>
      </c>
      <c r="N754" s="57"/>
      <c r="R754" s="20">
        <f>H754*WTPinput-I754</f>
        <v>11709286.108057663</v>
      </c>
      <c r="S754" s="11">
        <f>H754*WTPinput-J754</f>
        <v>11719177.82987994</v>
      </c>
      <c r="T754" s="11"/>
      <c r="U754">
        <f>IF(R754&lt;0,1,0)</f>
        <v>0</v>
      </c>
      <c r="V754">
        <f>IF(R754&gt;0,1,0)</f>
        <v>1</v>
      </c>
      <c r="W754">
        <f>IF(S754&lt;0,1,0)</f>
        <v>0</v>
      </c>
      <c r="X754">
        <f>IF(S754&gt;0,1,0)</f>
        <v>1</v>
      </c>
    </row>
    <row r="755" spans="6:24" x14ac:dyDescent="0.3">
      <c r="F755" s="18">
        <f>I755/$J$1</f>
        <v>35481.701663027445</v>
      </c>
      <c r="G755">
        <v>745</v>
      </c>
      <c r="H755" s="19">
        <v>189.68952504758636</v>
      </c>
      <c r="I755" s="26">
        <v>470132.54703511362</v>
      </c>
      <c r="J755" s="19">
        <v>459412.18415634526</v>
      </c>
      <c r="K755" s="42">
        <f t="shared" si="36"/>
        <v>2478.4317790725349</v>
      </c>
      <c r="L755" s="49">
        <f t="shared" si="35"/>
        <v>-470132.54703511362</v>
      </c>
      <c r="M755" s="42">
        <f t="shared" si="37"/>
        <v>0</v>
      </c>
      <c r="N755" s="57"/>
      <c r="R755" s="20">
        <f>H755*WTPinput-I755</f>
        <v>4272105.5791545454</v>
      </c>
      <c r="S755" s="11">
        <f>H755*WTPinput-J755</f>
        <v>4282825.9420333141</v>
      </c>
      <c r="T755" s="11"/>
      <c r="U755">
        <f>IF(R755&lt;0,1,0)</f>
        <v>0</v>
      </c>
      <c r="V755">
        <f>IF(R755&gt;0,1,0)</f>
        <v>1</v>
      </c>
      <c r="W755">
        <f>IF(S755&lt;0,1,0)</f>
        <v>0</v>
      </c>
      <c r="X755">
        <f>IF(S755&gt;0,1,0)</f>
        <v>1</v>
      </c>
    </row>
    <row r="756" spans="6:24" x14ac:dyDescent="0.3">
      <c r="F756" s="18">
        <f>I756/$J$1</f>
        <v>43560.424089354477</v>
      </c>
      <c r="G756">
        <v>746</v>
      </c>
      <c r="H756" s="19">
        <v>361.4479750380633</v>
      </c>
      <c r="I756" s="26">
        <v>577175.61918394687</v>
      </c>
      <c r="J756" s="19">
        <v>565819.52269626653</v>
      </c>
      <c r="K756" s="42">
        <f t="shared" si="36"/>
        <v>1596.8428627194985</v>
      </c>
      <c r="L756" s="49">
        <f t="shared" si="35"/>
        <v>-577175.61918394687</v>
      </c>
      <c r="M756" s="42">
        <f t="shared" si="37"/>
        <v>0</v>
      </c>
      <c r="N756" s="57"/>
      <c r="R756" s="20">
        <f>H756*WTPinput-I756</f>
        <v>8459023.7567676362</v>
      </c>
      <c r="S756" s="11">
        <f>H756*WTPinput-J756</f>
        <v>8470379.8532553166</v>
      </c>
      <c r="T756" s="11"/>
      <c r="U756">
        <f>IF(R756&lt;0,1,0)</f>
        <v>0</v>
      </c>
      <c r="V756">
        <f>IF(R756&gt;0,1,0)</f>
        <v>1</v>
      </c>
      <c r="W756">
        <f>IF(S756&lt;0,1,0)</f>
        <v>0</v>
      </c>
      <c r="X756">
        <f>IF(S756&gt;0,1,0)</f>
        <v>1</v>
      </c>
    </row>
    <row r="757" spans="6:24" x14ac:dyDescent="0.3">
      <c r="F757" s="18">
        <f>I757/$J$1</f>
        <v>36557.612419628837</v>
      </c>
      <c r="G757">
        <v>747</v>
      </c>
      <c r="H757" s="19">
        <v>273.62020434474653</v>
      </c>
      <c r="I757" s="26">
        <v>484388.36456008209</v>
      </c>
      <c r="J757" s="19">
        <v>465437.92796186771</v>
      </c>
      <c r="K757" s="42">
        <f t="shared" si="36"/>
        <v>1770.2945793790111</v>
      </c>
      <c r="L757" s="49">
        <f t="shared" si="35"/>
        <v>-484388.36456008209</v>
      </c>
      <c r="M757" s="42">
        <f t="shared" si="37"/>
        <v>0</v>
      </c>
      <c r="N757" s="57"/>
      <c r="R757" s="20">
        <f>H757*WTPinput-I757</f>
        <v>6356116.7440585811</v>
      </c>
      <c r="S757" s="11">
        <f>H757*WTPinput-J757</f>
        <v>6375067.1806567954</v>
      </c>
      <c r="T757" s="11"/>
      <c r="U757">
        <f>IF(R757&lt;0,1,0)</f>
        <v>0</v>
      </c>
      <c r="V757">
        <f>IF(R757&gt;0,1,0)</f>
        <v>1</v>
      </c>
      <c r="W757">
        <f>IF(S757&lt;0,1,0)</f>
        <v>0</v>
      </c>
      <c r="X757">
        <f>IF(S757&gt;0,1,0)</f>
        <v>1</v>
      </c>
    </row>
    <row r="758" spans="6:24" x14ac:dyDescent="0.3">
      <c r="F758" s="18">
        <f>I758/$J$1</f>
        <v>41247.101284617609</v>
      </c>
      <c r="G758">
        <v>748</v>
      </c>
      <c r="H758" s="19">
        <v>455.36636242406894</v>
      </c>
      <c r="I758" s="26">
        <v>546524.09202118334</v>
      </c>
      <c r="J758" s="19">
        <v>533827.67973144143</v>
      </c>
      <c r="K758" s="42">
        <f t="shared" si="36"/>
        <v>1200.1854706874944</v>
      </c>
      <c r="L758" s="49">
        <f t="shared" si="35"/>
        <v>-546524.09202118334</v>
      </c>
      <c r="M758" s="42">
        <f t="shared" si="37"/>
        <v>0</v>
      </c>
      <c r="N758" s="57"/>
      <c r="R758" s="20">
        <f>H758*WTPinput-I758</f>
        <v>10837634.96858054</v>
      </c>
      <c r="S758" s="11">
        <f>H758*WTPinput-J758</f>
        <v>10850331.380870283</v>
      </c>
      <c r="T758" s="11"/>
      <c r="U758">
        <f>IF(R758&lt;0,1,0)</f>
        <v>0</v>
      </c>
      <c r="V758">
        <f>IF(R758&gt;0,1,0)</f>
        <v>1</v>
      </c>
      <c r="W758">
        <f>IF(S758&lt;0,1,0)</f>
        <v>0</v>
      </c>
      <c r="X758">
        <f>IF(S758&gt;0,1,0)</f>
        <v>1</v>
      </c>
    </row>
    <row r="759" spans="6:24" x14ac:dyDescent="0.3">
      <c r="F759" s="18">
        <f>I759/$J$1</f>
        <v>19466.323158272273</v>
      </c>
      <c r="G759">
        <v>749</v>
      </c>
      <c r="H759" s="19">
        <v>183.2677711360102</v>
      </c>
      <c r="I759" s="26">
        <v>257928.7818471076</v>
      </c>
      <c r="J759" s="19">
        <v>239076.45519984828</v>
      </c>
      <c r="K759" s="42">
        <f t="shared" si="36"/>
        <v>1407.3875632813176</v>
      </c>
      <c r="L759" s="49">
        <f t="shared" si="35"/>
        <v>-257928.7818471076</v>
      </c>
      <c r="M759" s="42">
        <f t="shared" si="37"/>
        <v>0</v>
      </c>
      <c r="N759" s="57"/>
      <c r="R759" s="20">
        <f>H759*WTPinput-I759</f>
        <v>4323765.4965531481</v>
      </c>
      <c r="S759" s="11">
        <f>H759*WTPinput-J759</f>
        <v>4342617.8232004074</v>
      </c>
      <c r="T759" s="11"/>
      <c r="U759">
        <f>IF(R759&lt;0,1,0)</f>
        <v>0</v>
      </c>
      <c r="V759">
        <f>IF(R759&gt;0,1,0)</f>
        <v>1</v>
      </c>
      <c r="W759">
        <f>IF(S759&lt;0,1,0)</f>
        <v>0</v>
      </c>
      <c r="X759">
        <f>IF(S759&gt;0,1,0)</f>
        <v>1</v>
      </c>
    </row>
    <row r="760" spans="6:24" x14ac:dyDescent="0.3">
      <c r="F760" s="18">
        <f>I760/$J$1</f>
        <v>29761.075311803255</v>
      </c>
      <c r="G760">
        <v>750</v>
      </c>
      <c r="H760" s="19">
        <v>337.00217899239215</v>
      </c>
      <c r="I760" s="26">
        <v>394334.24788139312</v>
      </c>
      <c r="J760" s="19">
        <v>364327.37640739494</v>
      </c>
      <c r="K760" s="42">
        <f t="shared" si="36"/>
        <v>1170.1237335035014</v>
      </c>
      <c r="L760" s="49">
        <f t="shared" si="35"/>
        <v>-394334.24788139312</v>
      </c>
      <c r="M760" s="42">
        <f t="shared" si="37"/>
        <v>0</v>
      </c>
      <c r="N760" s="57"/>
      <c r="R760" s="20">
        <f>H760*WTPinput-I760</f>
        <v>8030720.2269284101</v>
      </c>
      <c r="S760" s="11">
        <f>H760*WTPinput-J760</f>
        <v>8060727.098402408</v>
      </c>
      <c r="T760" s="11"/>
      <c r="U760">
        <f>IF(R760&lt;0,1,0)</f>
        <v>0</v>
      </c>
      <c r="V760">
        <f>IF(R760&gt;0,1,0)</f>
        <v>1</v>
      </c>
      <c r="W760">
        <f>IF(S760&lt;0,1,0)</f>
        <v>0</v>
      </c>
      <c r="X760">
        <f>IF(S760&gt;0,1,0)</f>
        <v>1</v>
      </c>
    </row>
    <row r="761" spans="6:24" x14ac:dyDescent="0.3">
      <c r="F761" s="18">
        <f>I761/$J$1</f>
        <v>53222.15139762676</v>
      </c>
      <c r="G761">
        <v>751</v>
      </c>
      <c r="H761" s="19">
        <v>358.50064229542113</v>
      </c>
      <c r="I761" s="26">
        <v>705193.50601855456</v>
      </c>
      <c r="J761" s="19">
        <v>667054.39513116016</v>
      </c>
      <c r="K761" s="42">
        <f t="shared" si="36"/>
        <v>1967.0634381665695</v>
      </c>
      <c r="L761" s="49">
        <f t="shared" si="35"/>
        <v>-705193.50601855456</v>
      </c>
      <c r="M761" s="42">
        <f t="shared" si="37"/>
        <v>0</v>
      </c>
      <c r="N761" s="57"/>
      <c r="R761" s="20">
        <f>H761*WTPinput-I761</f>
        <v>8257322.5513669737</v>
      </c>
      <c r="S761" s="11">
        <f>H761*WTPinput-J761</f>
        <v>8295461.662254368</v>
      </c>
      <c r="T761" s="11"/>
      <c r="U761">
        <f>IF(R761&lt;0,1,0)</f>
        <v>0</v>
      </c>
      <c r="V761">
        <f>IF(R761&gt;0,1,0)</f>
        <v>1</v>
      </c>
      <c r="W761">
        <f>IF(S761&lt;0,1,0)</f>
        <v>0</v>
      </c>
      <c r="X761">
        <f>IF(S761&gt;0,1,0)</f>
        <v>1</v>
      </c>
    </row>
    <row r="762" spans="6:24" x14ac:dyDescent="0.3">
      <c r="F762" s="18">
        <f>I762/$J$1</f>
        <v>43058.194364699499</v>
      </c>
      <c r="G762">
        <v>752</v>
      </c>
      <c r="H762" s="19">
        <v>135.00449260212554</v>
      </c>
      <c r="I762" s="26">
        <v>570521.07533226837</v>
      </c>
      <c r="J762" s="19">
        <v>534337.38941839733</v>
      </c>
      <c r="K762" s="42">
        <f t="shared" si="36"/>
        <v>4225.9414063623981</v>
      </c>
      <c r="L762" s="49">
        <f t="shared" si="35"/>
        <v>-570521.07533226837</v>
      </c>
      <c r="M762" s="42">
        <f t="shared" si="37"/>
        <v>0</v>
      </c>
      <c r="N762" s="57"/>
      <c r="R762" s="20">
        <f>H762*WTPinput-I762</f>
        <v>2804591.2397208698</v>
      </c>
      <c r="S762" s="11">
        <f>H762*WTPinput-J762</f>
        <v>2840774.9256347409</v>
      </c>
      <c r="T762" s="11"/>
      <c r="U762">
        <f>IF(R762&lt;0,1,0)</f>
        <v>0</v>
      </c>
      <c r="V762">
        <f>IF(R762&gt;0,1,0)</f>
        <v>1</v>
      </c>
      <c r="W762">
        <f>IF(S762&lt;0,1,0)</f>
        <v>0</v>
      </c>
      <c r="X762">
        <f>IF(S762&gt;0,1,0)</f>
        <v>1</v>
      </c>
    </row>
    <row r="763" spans="6:24" x14ac:dyDescent="0.3">
      <c r="F763" s="18">
        <f>I763/$J$1</f>
        <v>66902.652130729723</v>
      </c>
      <c r="G763">
        <v>753</v>
      </c>
      <c r="H763" s="19">
        <v>381.46824674697928</v>
      </c>
      <c r="I763" s="26">
        <v>886460.1407321688</v>
      </c>
      <c r="J763" s="19">
        <v>860712.60574173904</v>
      </c>
      <c r="K763" s="42">
        <f t="shared" si="36"/>
        <v>2323.8110859595117</v>
      </c>
      <c r="L763" s="49">
        <f t="shared" si="35"/>
        <v>-886460.1407321688</v>
      </c>
      <c r="M763" s="42">
        <f t="shared" si="37"/>
        <v>0</v>
      </c>
      <c r="N763" s="57"/>
      <c r="R763" s="20">
        <f>H763*WTPinput-I763</f>
        <v>8650246.0279423129</v>
      </c>
      <c r="S763" s="11">
        <f>H763*WTPinput-J763</f>
        <v>8675993.5629327428</v>
      </c>
      <c r="T763" s="11"/>
      <c r="U763">
        <f>IF(R763&lt;0,1,0)</f>
        <v>0</v>
      </c>
      <c r="V763">
        <f>IF(R763&gt;0,1,0)</f>
        <v>1</v>
      </c>
      <c r="W763">
        <f>IF(S763&lt;0,1,0)</f>
        <v>0</v>
      </c>
      <c r="X763">
        <f>IF(S763&gt;0,1,0)</f>
        <v>1</v>
      </c>
    </row>
    <row r="764" spans="6:24" x14ac:dyDescent="0.3">
      <c r="F764" s="18">
        <f>I764/$J$1</f>
        <v>66219.286461435549</v>
      </c>
      <c r="G764">
        <v>754</v>
      </c>
      <c r="H764" s="19">
        <v>470.66017402193029</v>
      </c>
      <c r="I764" s="26">
        <v>877405.54561402102</v>
      </c>
      <c r="J764" s="19">
        <v>864010.08278682618</v>
      </c>
      <c r="K764" s="42">
        <f t="shared" si="36"/>
        <v>1864.2018042791497</v>
      </c>
      <c r="L764" s="49">
        <f t="shared" si="35"/>
        <v>-877405.54561402102</v>
      </c>
      <c r="M764" s="42">
        <f t="shared" si="37"/>
        <v>0</v>
      </c>
      <c r="N764" s="57"/>
      <c r="R764" s="20">
        <f>H764*WTPinput-I764</f>
        <v>10889098.804934237</v>
      </c>
      <c r="S764" s="11">
        <f>H764*WTPinput-J764</f>
        <v>10902494.267761432</v>
      </c>
      <c r="T764" s="11"/>
      <c r="U764">
        <f>IF(R764&lt;0,1,0)</f>
        <v>0</v>
      </c>
      <c r="V764">
        <f>IF(R764&gt;0,1,0)</f>
        <v>1</v>
      </c>
      <c r="W764">
        <f>IF(S764&lt;0,1,0)</f>
        <v>0</v>
      </c>
      <c r="X764">
        <f>IF(S764&gt;0,1,0)</f>
        <v>1</v>
      </c>
    </row>
    <row r="765" spans="6:24" x14ac:dyDescent="0.3">
      <c r="F765" s="18">
        <f>I765/$J$1</f>
        <v>39614.95151621112</v>
      </c>
      <c r="G765">
        <v>755</v>
      </c>
      <c r="H765" s="19">
        <v>185.72897585342616</v>
      </c>
      <c r="I765" s="26">
        <v>524898.10758979735</v>
      </c>
      <c r="J765" s="19">
        <v>503102.19806607184</v>
      </c>
      <c r="K765" s="42">
        <f t="shared" si="36"/>
        <v>2826.1508748319225</v>
      </c>
      <c r="L765" s="49">
        <f t="shared" si="35"/>
        <v>-524898.10758979735</v>
      </c>
      <c r="M765" s="42">
        <f t="shared" si="37"/>
        <v>0</v>
      </c>
      <c r="N765" s="57"/>
      <c r="R765" s="20">
        <f>H765*WTPinput-I765</f>
        <v>4118326.2887458568</v>
      </c>
      <c r="S765" s="11">
        <f>H765*WTPinput-J765</f>
        <v>4140122.1982695824</v>
      </c>
      <c r="T765" s="11"/>
      <c r="U765">
        <f>IF(R765&lt;0,1,0)</f>
        <v>0</v>
      </c>
      <c r="V765">
        <f>IF(R765&gt;0,1,0)</f>
        <v>1</v>
      </c>
      <c r="W765">
        <f>IF(S765&lt;0,1,0)</f>
        <v>0</v>
      </c>
      <c r="X765">
        <f>IF(S765&gt;0,1,0)</f>
        <v>1</v>
      </c>
    </row>
    <row r="766" spans="6:24" x14ac:dyDescent="0.3">
      <c r="F766" s="18">
        <f>I766/$J$1</f>
        <v>40629.829232706186</v>
      </c>
      <c r="G766">
        <v>756</v>
      </c>
      <c r="H766" s="19">
        <v>289.85475004386535</v>
      </c>
      <c r="I766" s="26">
        <v>538345.23733335698</v>
      </c>
      <c r="J766" s="19">
        <v>519769.77481334168</v>
      </c>
      <c r="K766" s="42">
        <f t="shared" si="36"/>
        <v>1857.2931347576198</v>
      </c>
      <c r="L766" s="49">
        <f t="shared" si="35"/>
        <v>-538345.23733335698</v>
      </c>
      <c r="M766" s="42">
        <f t="shared" si="37"/>
        <v>0</v>
      </c>
      <c r="N766" s="57"/>
      <c r="R766" s="20">
        <f>H766*WTPinput-I766</f>
        <v>6708023.5137632769</v>
      </c>
      <c r="S766" s="11">
        <f>H766*WTPinput-J766</f>
        <v>6726598.9762832923</v>
      </c>
      <c r="T766" s="11"/>
      <c r="U766">
        <f>IF(R766&lt;0,1,0)</f>
        <v>0</v>
      </c>
      <c r="V766">
        <f>IF(R766&gt;0,1,0)</f>
        <v>1</v>
      </c>
      <c r="W766">
        <f>IF(S766&lt;0,1,0)</f>
        <v>0</v>
      </c>
      <c r="X766">
        <f>IF(S766&gt;0,1,0)</f>
        <v>1</v>
      </c>
    </row>
    <row r="767" spans="6:24" x14ac:dyDescent="0.3">
      <c r="F767" s="18">
        <f>I767/$J$1</f>
        <v>28990.993712068266</v>
      </c>
      <c r="G767">
        <v>757</v>
      </c>
      <c r="H767" s="19">
        <v>260.12398297348591</v>
      </c>
      <c r="I767" s="26">
        <v>384130.66668490454</v>
      </c>
      <c r="J767" s="19">
        <v>360632.2387010621</v>
      </c>
      <c r="K767" s="42">
        <f t="shared" si="36"/>
        <v>1476.7214552610417</v>
      </c>
      <c r="L767" s="49">
        <f t="shared" si="35"/>
        <v>-384130.66668490454</v>
      </c>
      <c r="M767" s="42">
        <f t="shared" si="37"/>
        <v>0</v>
      </c>
      <c r="N767" s="57"/>
      <c r="R767" s="20">
        <f>H767*WTPinput-I767</f>
        <v>6118968.907652244</v>
      </c>
      <c r="S767" s="11">
        <f>H767*WTPinput-J767</f>
        <v>6142467.3356360858</v>
      </c>
      <c r="T767" s="11"/>
      <c r="U767">
        <f>IF(R767&lt;0,1,0)</f>
        <v>0</v>
      </c>
      <c r="V767">
        <f>IF(R767&gt;0,1,0)</f>
        <v>1</v>
      </c>
      <c r="W767">
        <f>IF(S767&lt;0,1,0)</f>
        <v>0</v>
      </c>
      <c r="X767">
        <f>IF(S767&gt;0,1,0)</f>
        <v>1</v>
      </c>
    </row>
    <row r="768" spans="6:24" x14ac:dyDescent="0.3">
      <c r="F768" s="18">
        <f>I768/$J$1</f>
        <v>30983.264316081048</v>
      </c>
      <c r="G768">
        <v>758</v>
      </c>
      <c r="H768" s="19">
        <v>310.80006110048998</v>
      </c>
      <c r="I768" s="26">
        <v>410528.25218807388</v>
      </c>
      <c r="J768" s="19">
        <v>398329.10830570955</v>
      </c>
      <c r="K768" s="42">
        <f t="shared" si="36"/>
        <v>1320.8757126187922</v>
      </c>
      <c r="L768" s="49">
        <f t="shared" si="35"/>
        <v>-410528.25218807388</v>
      </c>
      <c r="M768" s="42">
        <f t="shared" si="37"/>
        <v>0</v>
      </c>
      <c r="N768" s="57"/>
      <c r="R768" s="20">
        <f>H768*WTPinput-I768</f>
        <v>7359473.2753241761</v>
      </c>
      <c r="S768" s="11">
        <f>H768*WTPinput-J768</f>
        <v>7371672.4192065401</v>
      </c>
      <c r="T768" s="11"/>
      <c r="U768">
        <f>IF(R768&lt;0,1,0)</f>
        <v>0</v>
      </c>
      <c r="V768">
        <f>IF(R768&gt;0,1,0)</f>
        <v>1</v>
      </c>
      <c r="W768">
        <f>IF(S768&lt;0,1,0)</f>
        <v>0</v>
      </c>
      <c r="X768">
        <f>IF(S768&gt;0,1,0)</f>
        <v>1</v>
      </c>
    </row>
    <row r="769" spans="6:24" x14ac:dyDescent="0.3">
      <c r="F769" s="18">
        <f>I769/$J$1</f>
        <v>36229.51625477217</v>
      </c>
      <c r="G769">
        <v>759</v>
      </c>
      <c r="H769" s="19">
        <v>387.11396315459933</v>
      </c>
      <c r="I769" s="26">
        <v>480041.09037573129</v>
      </c>
      <c r="J769" s="19">
        <v>467472.14644904633</v>
      </c>
      <c r="K769" s="42">
        <f t="shared" si="36"/>
        <v>1240.051085896946</v>
      </c>
      <c r="L769" s="49">
        <f t="shared" si="35"/>
        <v>-480041.09037573129</v>
      </c>
      <c r="M769" s="42">
        <f t="shared" si="37"/>
        <v>0</v>
      </c>
      <c r="N769" s="57"/>
      <c r="R769" s="20">
        <f>H769*WTPinput-I769</f>
        <v>9197807.9884892534</v>
      </c>
      <c r="S769" s="11">
        <f>H769*WTPinput-J769</f>
        <v>9210376.932415938</v>
      </c>
      <c r="T769" s="11"/>
      <c r="U769">
        <f>IF(R769&lt;0,1,0)</f>
        <v>0</v>
      </c>
      <c r="V769">
        <f>IF(R769&gt;0,1,0)</f>
        <v>1</v>
      </c>
      <c r="W769">
        <f>IF(S769&lt;0,1,0)</f>
        <v>0</v>
      </c>
      <c r="X769">
        <f>IF(S769&gt;0,1,0)</f>
        <v>1</v>
      </c>
    </row>
    <row r="770" spans="6:24" x14ac:dyDescent="0.3">
      <c r="F770" s="18">
        <f>I770/$J$1</f>
        <v>48961.436035017403</v>
      </c>
      <c r="G770">
        <v>760</v>
      </c>
      <c r="H770" s="19">
        <v>150.00645223150968</v>
      </c>
      <c r="I770" s="26">
        <v>648739.0274639806</v>
      </c>
      <c r="J770" s="19">
        <v>631321.34791931254</v>
      </c>
      <c r="K770" s="42">
        <f t="shared" si="36"/>
        <v>4324.7408215665364</v>
      </c>
      <c r="L770" s="49">
        <f t="shared" si="35"/>
        <v>-648739.0274639806</v>
      </c>
      <c r="M770" s="42">
        <f t="shared" si="37"/>
        <v>0</v>
      </c>
      <c r="N770" s="57"/>
      <c r="R770" s="20">
        <f>H770*WTPinput-I770</f>
        <v>3101422.2783237617</v>
      </c>
      <c r="S770" s="11">
        <f>H770*WTPinput-J770</f>
        <v>3118839.9578684298</v>
      </c>
      <c r="T770" s="11"/>
      <c r="U770">
        <f>IF(R770&lt;0,1,0)</f>
        <v>0</v>
      </c>
      <c r="V770">
        <f>IF(R770&gt;0,1,0)</f>
        <v>1</v>
      </c>
      <c r="W770">
        <f>IF(S770&lt;0,1,0)</f>
        <v>0</v>
      </c>
      <c r="X770">
        <f>IF(S770&gt;0,1,0)</f>
        <v>1</v>
      </c>
    </row>
    <row r="771" spans="6:24" x14ac:dyDescent="0.3">
      <c r="F771" s="18">
        <f>I771/$J$1</f>
        <v>51970.499233527647</v>
      </c>
      <c r="G771">
        <v>761</v>
      </c>
      <c r="H771" s="19">
        <v>509.46136267086695</v>
      </c>
      <c r="I771" s="26">
        <v>688609.1148442413</v>
      </c>
      <c r="J771" s="19">
        <v>658303.31270584697</v>
      </c>
      <c r="K771" s="42">
        <f t="shared" si="36"/>
        <v>1351.6414890310557</v>
      </c>
      <c r="L771" s="49">
        <f t="shared" si="35"/>
        <v>-688609.1148442413</v>
      </c>
      <c r="M771" s="42">
        <f t="shared" si="37"/>
        <v>0</v>
      </c>
      <c r="N771" s="57"/>
      <c r="R771" s="20">
        <f>H771*WTPinput-I771</f>
        <v>12047924.951927431</v>
      </c>
      <c r="S771" s="11">
        <f>H771*WTPinput-J771</f>
        <v>12078230.754065827</v>
      </c>
      <c r="T771" s="11"/>
      <c r="U771">
        <f>IF(R771&lt;0,1,0)</f>
        <v>0</v>
      </c>
      <c r="V771">
        <f>IF(R771&gt;0,1,0)</f>
        <v>1</v>
      </c>
      <c r="W771">
        <f>IF(S771&lt;0,1,0)</f>
        <v>0</v>
      </c>
      <c r="X771">
        <f>IF(S771&gt;0,1,0)</f>
        <v>1</v>
      </c>
    </row>
    <row r="772" spans="6:24" x14ac:dyDescent="0.3">
      <c r="F772" s="18">
        <f>I772/$J$1</f>
        <v>29256.261737299006</v>
      </c>
      <c r="G772">
        <v>762</v>
      </c>
      <c r="H772" s="19">
        <v>309.69444035220658</v>
      </c>
      <c r="I772" s="26">
        <v>387645.46801921184</v>
      </c>
      <c r="J772" s="19">
        <v>371317.23912836896</v>
      </c>
      <c r="K772" s="42">
        <f t="shared" si="36"/>
        <v>1251.7030256608862</v>
      </c>
      <c r="L772" s="49">
        <f t="shared" si="35"/>
        <v>-387645.46801921184</v>
      </c>
      <c r="M772" s="42">
        <f t="shared" si="37"/>
        <v>0</v>
      </c>
      <c r="N772" s="57"/>
      <c r="R772" s="20">
        <f>H772*WTPinput-I772</f>
        <v>7354715.5407859534</v>
      </c>
      <c r="S772" s="11">
        <f>H772*WTPinput-J772</f>
        <v>7371043.7696767962</v>
      </c>
      <c r="T772" s="11"/>
      <c r="U772">
        <f>IF(R772&lt;0,1,0)</f>
        <v>0</v>
      </c>
      <c r="V772">
        <f>IF(R772&gt;0,1,0)</f>
        <v>1</v>
      </c>
      <c r="W772">
        <f>IF(S772&lt;0,1,0)</f>
        <v>0</v>
      </c>
      <c r="X772">
        <f>IF(S772&gt;0,1,0)</f>
        <v>1</v>
      </c>
    </row>
    <row r="773" spans="6:24" x14ac:dyDescent="0.3">
      <c r="F773" s="18">
        <f>I773/$J$1</f>
        <v>55147.429399926208</v>
      </c>
      <c r="G773">
        <v>763</v>
      </c>
      <c r="H773" s="19">
        <v>311.27298471413815</v>
      </c>
      <c r="I773" s="26">
        <v>730703.43954902224</v>
      </c>
      <c r="J773" s="19">
        <v>713916.03608705383</v>
      </c>
      <c r="K773" s="42">
        <f t="shared" si="36"/>
        <v>2347.4682206040907</v>
      </c>
      <c r="L773" s="49">
        <f t="shared" si="35"/>
        <v>-730703.43954902224</v>
      </c>
      <c r="M773" s="42">
        <f t="shared" si="37"/>
        <v>0</v>
      </c>
      <c r="N773" s="57"/>
      <c r="R773" s="20">
        <f>H773*WTPinput-I773</f>
        <v>7051121.178304431</v>
      </c>
      <c r="S773" s="11">
        <f>H773*WTPinput-J773</f>
        <v>7067908.5817663996</v>
      </c>
      <c r="T773" s="11"/>
      <c r="U773">
        <f>IF(R773&lt;0,1,0)</f>
        <v>0</v>
      </c>
      <c r="V773">
        <f>IF(R773&gt;0,1,0)</f>
        <v>1</v>
      </c>
      <c r="W773">
        <f>IF(S773&lt;0,1,0)</f>
        <v>0</v>
      </c>
      <c r="X773">
        <f>IF(S773&gt;0,1,0)</f>
        <v>1</v>
      </c>
    </row>
    <row r="774" spans="6:24" x14ac:dyDescent="0.3">
      <c r="F774" s="18">
        <f>I774/$J$1</f>
        <v>30671.925406545186</v>
      </c>
      <c r="G774">
        <v>764</v>
      </c>
      <c r="H774" s="19">
        <v>238.02061558958667</v>
      </c>
      <c r="I774" s="26">
        <v>406403.01163672371</v>
      </c>
      <c r="J774" s="19">
        <v>397743.42995478353</v>
      </c>
      <c r="K774" s="42">
        <f t="shared" si="36"/>
        <v>1707.4277815392043</v>
      </c>
      <c r="L774" s="49">
        <f t="shared" si="35"/>
        <v>-406403.01163672371</v>
      </c>
      <c r="M774" s="42">
        <f t="shared" si="37"/>
        <v>0</v>
      </c>
      <c r="N774" s="57"/>
      <c r="R774" s="20">
        <f>H774*WTPinput-I774</f>
        <v>5544112.3781029433</v>
      </c>
      <c r="S774" s="11">
        <f>H774*WTPinput-J774</f>
        <v>5552771.959784884</v>
      </c>
      <c r="T774" s="11"/>
      <c r="U774">
        <f>IF(R774&lt;0,1,0)</f>
        <v>0</v>
      </c>
      <c r="V774">
        <f>IF(R774&gt;0,1,0)</f>
        <v>1</v>
      </c>
      <c r="W774">
        <f>IF(S774&lt;0,1,0)</f>
        <v>0</v>
      </c>
      <c r="X774">
        <f>IF(S774&gt;0,1,0)</f>
        <v>1</v>
      </c>
    </row>
    <row r="775" spans="6:24" x14ac:dyDescent="0.3">
      <c r="F775" s="18">
        <f>I775/$J$1</f>
        <v>50786.376870677479</v>
      </c>
      <c r="G775">
        <v>765</v>
      </c>
      <c r="H775" s="19">
        <v>231.3915375692377</v>
      </c>
      <c r="I775" s="26">
        <v>672919.49353647663</v>
      </c>
      <c r="J775" s="19">
        <v>660162.53169756976</v>
      </c>
      <c r="K775" s="42">
        <f t="shared" si="36"/>
        <v>2908.1421931220088</v>
      </c>
      <c r="L775" s="49">
        <f t="shared" si="35"/>
        <v>-672919.49353647663</v>
      </c>
      <c r="M775" s="42">
        <f t="shared" si="37"/>
        <v>0</v>
      </c>
      <c r="N775" s="57"/>
      <c r="R775" s="20">
        <f>H775*WTPinput-I775</f>
        <v>5111868.9456944652</v>
      </c>
      <c r="S775" s="11">
        <f>H775*WTPinput-J775</f>
        <v>5124625.9075333728</v>
      </c>
      <c r="T775" s="11"/>
      <c r="U775">
        <f>IF(R775&lt;0,1,0)</f>
        <v>0</v>
      </c>
      <c r="V775">
        <f>IF(R775&gt;0,1,0)</f>
        <v>1</v>
      </c>
      <c r="W775">
        <f>IF(S775&lt;0,1,0)</f>
        <v>0</v>
      </c>
      <c r="X775">
        <f>IF(S775&gt;0,1,0)</f>
        <v>1</v>
      </c>
    </row>
    <row r="776" spans="6:24" x14ac:dyDescent="0.3">
      <c r="F776" s="18">
        <f>I776/$J$1</f>
        <v>34571.526993957792</v>
      </c>
      <c r="G776">
        <v>766</v>
      </c>
      <c r="H776" s="19">
        <v>401.31829433695748</v>
      </c>
      <c r="I776" s="26">
        <v>458072.73266994074</v>
      </c>
      <c r="J776" s="19">
        <v>441851.7507469444</v>
      </c>
      <c r="K776" s="42">
        <f t="shared" si="36"/>
        <v>1141.4200128273512</v>
      </c>
      <c r="L776" s="49">
        <f t="shared" si="35"/>
        <v>-458072.73266994074</v>
      </c>
      <c r="M776" s="42">
        <f t="shared" si="37"/>
        <v>0</v>
      </c>
      <c r="N776" s="57"/>
      <c r="R776" s="20">
        <f>H776*WTPinput-I776</f>
        <v>9574884.6257539969</v>
      </c>
      <c r="S776" s="11">
        <f>H776*WTPinput-J776</f>
        <v>9591105.6076769922</v>
      </c>
      <c r="T776" s="11"/>
      <c r="U776">
        <f>IF(R776&lt;0,1,0)</f>
        <v>0</v>
      </c>
      <c r="V776">
        <f>IF(R776&gt;0,1,0)</f>
        <v>1</v>
      </c>
      <c r="W776">
        <f>IF(S776&lt;0,1,0)</f>
        <v>0</v>
      </c>
      <c r="X776">
        <f>IF(S776&gt;0,1,0)</f>
        <v>1</v>
      </c>
    </row>
    <row r="777" spans="6:24" x14ac:dyDescent="0.3">
      <c r="F777" s="18">
        <f>I777/$J$1</f>
        <v>48342.172378218835</v>
      </c>
      <c r="G777">
        <v>767</v>
      </c>
      <c r="H777" s="19">
        <v>224.11632274848307</v>
      </c>
      <c r="I777" s="26">
        <v>640533.78401139961</v>
      </c>
      <c r="J777" s="19">
        <v>625943.64215350698</v>
      </c>
      <c r="K777" s="42">
        <f t="shared" si="36"/>
        <v>2858.0416462135399</v>
      </c>
      <c r="L777" s="49">
        <f t="shared" si="35"/>
        <v>-640533.78401139961</v>
      </c>
      <c r="M777" s="42">
        <f t="shared" si="37"/>
        <v>0</v>
      </c>
      <c r="N777" s="57"/>
      <c r="R777" s="20">
        <f>H777*WTPinput-I777</f>
        <v>4962374.2847006777</v>
      </c>
      <c r="S777" s="11">
        <f>H777*WTPinput-J777</f>
        <v>4976964.42655857</v>
      </c>
      <c r="T777" s="11"/>
      <c r="U777">
        <f>IF(R777&lt;0,1,0)</f>
        <v>0</v>
      </c>
      <c r="V777">
        <f>IF(R777&gt;0,1,0)</f>
        <v>1</v>
      </c>
      <c r="W777">
        <f>IF(S777&lt;0,1,0)</f>
        <v>0</v>
      </c>
      <c r="X777">
        <f>IF(S777&gt;0,1,0)</f>
        <v>1</v>
      </c>
    </row>
    <row r="778" spans="6:24" x14ac:dyDescent="0.3">
      <c r="F778" s="18">
        <f>I778/$J$1</f>
        <v>51457.782514802864</v>
      </c>
      <c r="G778">
        <v>768</v>
      </c>
      <c r="H778" s="19">
        <v>220.99835956769493</v>
      </c>
      <c r="I778" s="26">
        <v>681815.61832113797</v>
      </c>
      <c r="J778" s="19">
        <v>670787.11129722779</v>
      </c>
      <c r="K778" s="42">
        <f t="shared" si="36"/>
        <v>3085.161444885242</v>
      </c>
      <c r="L778" s="49">
        <f t="shared" si="35"/>
        <v>-681815.61832113797</v>
      </c>
      <c r="M778" s="42">
        <f t="shared" si="37"/>
        <v>0</v>
      </c>
      <c r="N778" s="57"/>
      <c r="R778" s="20">
        <f>H778*WTPinput-I778</f>
        <v>4843143.3708712347</v>
      </c>
      <c r="S778" s="11">
        <f>H778*WTPinput-J778</f>
        <v>4854171.8778951457</v>
      </c>
      <c r="T778" s="11"/>
      <c r="U778">
        <f>IF(R778&lt;0,1,0)</f>
        <v>0</v>
      </c>
      <c r="V778">
        <f>IF(R778&gt;0,1,0)</f>
        <v>1</v>
      </c>
      <c r="W778">
        <f>IF(S778&lt;0,1,0)</f>
        <v>0</v>
      </c>
      <c r="X778">
        <f>IF(S778&gt;0,1,0)</f>
        <v>1</v>
      </c>
    </row>
    <row r="779" spans="6:24" x14ac:dyDescent="0.3">
      <c r="F779" s="18">
        <f>I779/$J$1</f>
        <v>55820.263246780014</v>
      </c>
      <c r="G779">
        <v>769</v>
      </c>
      <c r="H779" s="19">
        <v>198.83087801435613</v>
      </c>
      <c r="I779" s="26">
        <v>739618.4880198352</v>
      </c>
      <c r="J779" s="19">
        <v>716922.42914889124</v>
      </c>
      <c r="K779" s="42">
        <f t="shared" si="36"/>
        <v>3719.8371571161733</v>
      </c>
      <c r="L779" s="49">
        <f t="shared" ref="L779:L842" si="38">H779*wtp-I779</f>
        <v>-739618.4880198352</v>
      </c>
      <c r="M779" s="42">
        <f t="shared" si="37"/>
        <v>0</v>
      </c>
      <c r="N779" s="57"/>
      <c r="R779" s="20">
        <f>H779*WTPinput-I779</f>
        <v>4231153.4623390678</v>
      </c>
      <c r="S779" s="11">
        <f>H779*WTPinput-J779</f>
        <v>4253849.521210012</v>
      </c>
      <c r="T779" s="11"/>
      <c r="U779">
        <f>IF(R779&lt;0,1,0)</f>
        <v>0</v>
      </c>
      <c r="V779">
        <f>IF(R779&gt;0,1,0)</f>
        <v>1</v>
      </c>
      <c r="W779">
        <f>IF(S779&lt;0,1,0)</f>
        <v>0</v>
      </c>
      <c r="X779">
        <f>IF(S779&gt;0,1,0)</f>
        <v>1</v>
      </c>
    </row>
    <row r="780" spans="6:24" x14ac:dyDescent="0.3">
      <c r="F780" s="18">
        <f>I780/$J$1</f>
        <v>63082.921520666998</v>
      </c>
      <c r="G780">
        <v>770</v>
      </c>
      <c r="H780" s="19">
        <v>480.55126575543181</v>
      </c>
      <c r="I780" s="26">
        <v>835848.71014883777</v>
      </c>
      <c r="J780" s="19">
        <v>824558.11583232903</v>
      </c>
      <c r="K780" s="42">
        <f t="shared" ref="K780:K843" si="39">I780/H780</f>
        <v>1739.3538831593223</v>
      </c>
      <c r="L780" s="49">
        <f t="shared" si="38"/>
        <v>-835848.71014883777</v>
      </c>
      <c r="M780" s="42">
        <f t="shared" ref="M780:M843" si="40">IF(L780&gt;0,L780,0)</f>
        <v>0</v>
      </c>
      <c r="N780" s="57"/>
      <c r="R780" s="20">
        <f>H780*WTPinput-I780</f>
        <v>11177932.933736958</v>
      </c>
      <c r="S780" s="11">
        <f>H780*WTPinput-J780</f>
        <v>11189223.528053466</v>
      </c>
      <c r="T780" s="11"/>
      <c r="U780">
        <f>IF(R780&lt;0,1,0)</f>
        <v>0</v>
      </c>
      <c r="V780">
        <f>IF(R780&gt;0,1,0)</f>
        <v>1</v>
      </c>
      <c r="W780">
        <f>IF(S780&lt;0,1,0)</f>
        <v>0</v>
      </c>
      <c r="X780">
        <f>IF(S780&gt;0,1,0)</f>
        <v>1</v>
      </c>
    </row>
    <row r="781" spans="6:24" x14ac:dyDescent="0.3">
      <c r="F781" s="18">
        <f>I781/$J$1</f>
        <v>66211.347015547901</v>
      </c>
      <c r="G781">
        <v>771</v>
      </c>
      <c r="H781" s="19">
        <v>266.85916611498942</v>
      </c>
      <c r="I781" s="26">
        <v>877300.34795600967</v>
      </c>
      <c r="J781" s="19">
        <v>863552.84215649054</v>
      </c>
      <c r="K781" s="42">
        <f t="shared" si="39"/>
        <v>3287.5031453031729</v>
      </c>
      <c r="L781" s="49">
        <f t="shared" si="38"/>
        <v>-877300.34795600967</v>
      </c>
      <c r="M781" s="42">
        <f t="shared" si="40"/>
        <v>0</v>
      </c>
      <c r="N781" s="57"/>
      <c r="R781" s="20">
        <f>H781*WTPinput-I781</f>
        <v>5794178.804918725</v>
      </c>
      <c r="S781" s="11">
        <f>H781*WTPinput-J781</f>
        <v>5807926.3107182449</v>
      </c>
      <c r="T781" s="11"/>
      <c r="U781">
        <f>IF(R781&lt;0,1,0)</f>
        <v>0</v>
      </c>
      <c r="V781">
        <f>IF(R781&gt;0,1,0)</f>
        <v>1</v>
      </c>
      <c r="W781">
        <f>IF(S781&lt;0,1,0)</f>
        <v>0</v>
      </c>
      <c r="X781">
        <f>IF(S781&gt;0,1,0)</f>
        <v>1</v>
      </c>
    </row>
    <row r="782" spans="6:24" x14ac:dyDescent="0.3">
      <c r="F782" s="18">
        <f>I782/$J$1</f>
        <v>53381.441265419489</v>
      </c>
      <c r="G782">
        <v>772</v>
      </c>
      <c r="H782" s="19">
        <v>260.02442926716139</v>
      </c>
      <c r="I782" s="26">
        <v>707304.09676680819</v>
      </c>
      <c r="J782" s="19">
        <v>696441.63038970041</v>
      </c>
      <c r="K782" s="42">
        <f t="shared" si="39"/>
        <v>2720.1447908576715</v>
      </c>
      <c r="L782" s="49">
        <f t="shared" si="38"/>
        <v>-707304.09676680819</v>
      </c>
      <c r="M782" s="42">
        <f t="shared" si="40"/>
        <v>0</v>
      </c>
      <c r="N782" s="57"/>
      <c r="R782" s="20">
        <f>H782*WTPinput-I782</f>
        <v>5793306.6349122263</v>
      </c>
      <c r="S782" s="11">
        <f>H782*WTPinput-J782</f>
        <v>5804169.1012893338</v>
      </c>
      <c r="T782" s="11"/>
      <c r="U782">
        <f>IF(R782&lt;0,1,0)</f>
        <v>0</v>
      </c>
      <c r="V782">
        <f>IF(R782&gt;0,1,0)</f>
        <v>1</v>
      </c>
      <c r="W782">
        <f>IF(S782&lt;0,1,0)</f>
        <v>0</v>
      </c>
      <c r="X782">
        <f>IF(S782&gt;0,1,0)</f>
        <v>1</v>
      </c>
    </row>
    <row r="783" spans="6:24" x14ac:dyDescent="0.3">
      <c r="F783" s="18">
        <f>I783/$J$1</f>
        <v>50332.550394985774</v>
      </c>
      <c r="G783">
        <v>773</v>
      </c>
      <c r="H783" s="19">
        <v>311.80848816987418</v>
      </c>
      <c r="I783" s="26">
        <v>666906.29273356148</v>
      </c>
      <c r="J783" s="19">
        <v>651169.67860990926</v>
      </c>
      <c r="K783" s="42">
        <f t="shared" si="39"/>
        <v>2138.8330274390382</v>
      </c>
      <c r="L783" s="49">
        <f t="shared" si="38"/>
        <v>-666906.29273356148</v>
      </c>
      <c r="M783" s="42">
        <f t="shared" si="40"/>
        <v>0</v>
      </c>
      <c r="N783" s="57"/>
      <c r="R783" s="20">
        <f>H783*WTPinput-I783</f>
        <v>7128305.9115132932</v>
      </c>
      <c r="S783" s="11">
        <f>H783*WTPinput-J783</f>
        <v>7144042.5256369449</v>
      </c>
      <c r="T783" s="11"/>
      <c r="U783">
        <f>IF(R783&lt;0,1,0)</f>
        <v>0</v>
      </c>
      <c r="V783">
        <f>IF(R783&gt;0,1,0)</f>
        <v>1</v>
      </c>
      <c r="W783">
        <f>IF(S783&lt;0,1,0)</f>
        <v>0</v>
      </c>
      <c r="X783">
        <f>IF(S783&gt;0,1,0)</f>
        <v>1</v>
      </c>
    </row>
    <row r="784" spans="6:24" x14ac:dyDescent="0.3">
      <c r="F784" s="18">
        <f>I784/$J$1</f>
        <v>58377.671493895767</v>
      </c>
      <c r="G784">
        <v>774</v>
      </c>
      <c r="H784" s="19">
        <v>289.85137834819579</v>
      </c>
      <c r="I784" s="26">
        <v>773504.14729411888</v>
      </c>
      <c r="J784" s="19">
        <v>758526.57748903078</v>
      </c>
      <c r="K784" s="42">
        <f t="shared" si="39"/>
        <v>2668.6233189649197</v>
      </c>
      <c r="L784" s="49">
        <f t="shared" si="38"/>
        <v>-773504.14729411888</v>
      </c>
      <c r="M784" s="42">
        <f t="shared" si="40"/>
        <v>0</v>
      </c>
      <c r="N784" s="57"/>
      <c r="R784" s="20">
        <f>H784*WTPinput-I784</f>
        <v>6472780.3114107754</v>
      </c>
      <c r="S784" s="11">
        <f>H784*WTPinput-J784</f>
        <v>6487757.8812158639</v>
      </c>
      <c r="T784" s="11"/>
      <c r="U784">
        <f>IF(R784&lt;0,1,0)</f>
        <v>0</v>
      </c>
      <c r="V784">
        <f>IF(R784&gt;0,1,0)</f>
        <v>1</v>
      </c>
      <c r="W784">
        <f>IF(S784&lt;0,1,0)</f>
        <v>0</v>
      </c>
      <c r="X784">
        <f>IF(S784&gt;0,1,0)</f>
        <v>1</v>
      </c>
    </row>
    <row r="785" spans="6:24" x14ac:dyDescent="0.3">
      <c r="F785" s="18">
        <f>I785/$J$1</f>
        <v>55057.910889176848</v>
      </c>
      <c r="G785">
        <v>775</v>
      </c>
      <c r="H785" s="19">
        <v>201.44113850949543</v>
      </c>
      <c r="I785" s="26">
        <v>729517.3192815932</v>
      </c>
      <c r="J785" s="19">
        <v>714537.83380729426</v>
      </c>
      <c r="K785" s="42">
        <f t="shared" si="39"/>
        <v>3621.4912439407485</v>
      </c>
      <c r="L785" s="49">
        <f t="shared" si="38"/>
        <v>-729517.3192815932</v>
      </c>
      <c r="M785" s="42">
        <f t="shared" si="40"/>
        <v>0</v>
      </c>
      <c r="N785" s="57"/>
      <c r="R785" s="20">
        <f>H785*WTPinput-I785</f>
        <v>4306511.1434557931</v>
      </c>
      <c r="S785" s="11">
        <f>H785*WTPinput-J785</f>
        <v>4321490.6289300919</v>
      </c>
      <c r="T785" s="11"/>
      <c r="U785">
        <f>IF(R785&lt;0,1,0)</f>
        <v>0</v>
      </c>
      <c r="V785">
        <f>IF(R785&gt;0,1,0)</f>
        <v>1</v>
      </c>
      <c r="W785">
        <f>IF(S785&lt;0,1,0)</f>
        <v>0</v>
      </c>
      <c r="X785">
        <f>IF(S785&gt;0,1,0)</f>
        <v>1</v>
      </c>
    </row>
    <row r="786" spans="6:24" x14ac:dyDescent="0.3">
      <c r="F786" s="18">
        <f>I786/$J$1</f>
        <v>49241.909338599784</v>
      </c>
      <c r="G786">
        <v>776</v>
      </c>
      <c r="H786" s="19">
        <v>231.59872447329872</v>
      </c>
      <c r="I786" s="26">
        <v>652455.29873644712</v>
      </c>
      <c r="J786" s="19">
        <v>641188.52891289222</v>
      </c>
      <c r="K786" s="42">
        <f t="shared" si="39"/>
        <v>2817.1800178099402</v>
      </c>
      <c r="L786" s="49">
        <f t="shared" si="38"/>
        <v>-652455.29873644712</v>
      </c>
      <c r="M786" s="42">
        <f t="shared" si="40"/>
        <v>0</v>
      </c>
      <c r="N786" s="57"/>
      <c r="R786" s="20">
        <f>H786*WTPinput-I786</f>
        <v>5137512.8130960204</v>
      </c>
      <c r="S786" s="11">
        <f>H786*WTPinput-J786</f>
        <v>5148779.5829195753</v>
      </c>
      <c r="T786" s="11"/>
      <c r="U786">
        <f>IF(R786&lt;0,1,0)</f>
        <v>0</v>
      </c>
      <c r="V786">
        <f>IF(R786&gt;0,1,0)</f>
        <v>1</v>
      </c>
      <c r="W786">
        <f>IF(S786&lt;0,1,0)</f>
        <v>0</v>
      </c>
      <c r="X786">
        <f>IF(S786&gt;0,1,0)</f>
        <v>1</v>
      </c>
    </row>
    <row r="787" spans="6:24" x14ac:dyDescent="0.3">
      <c r="F787" s="18">
        <f>I787/$J$1</f>
        <v>18228.214635484688</v>
      </c>
      <c r="G787">
        <v>777</v>
      </c>
      <c r="H787" s="19">
        <v>175.59222577528999</v>
      </c>
      <c r="I787" s="26">
        <v>241523.84392017213</v>
      </c>
      <c r="J787" s="19">
        <v>226017.32335165809</v>
      </c>
      <c r="K787" s="42">
        <f t="shared" si="39"/>
        <v>1375.4814192585984</v>
      </c>
      <c r="L787" s="49">
        <f t="shared" si="38"/>
        <v>-241523.84392017213</v>
      </c>
      <c r="M787" s="42">
        <f t="shared" si="40"/>
        <v>0</v>
      </c>
      <c r="N787" s="57"/>
      <c r="R787" s="20">
        <f>H787*WTPinput-I787</f>
        <v>4148281.8004620774</v>
      </c>
      <c r="S787" s="11">
        <f>H787*WTPinput-J787</f>
        <v>4163788.3210305916</v>
      </c>
      <c r="T787" s="11"/>
      <c r="U787">
        <f>IF(R787&lt;0,1,0)</f>
        <v>0</v>
      </c>
      <c r="V787">
        <f>IF(R787&gt;0,1,0)</f>
        <v>1</v>
      </c>
      <c r="W787">
        <f>IF(S787&lt;0,1,0)</f>
        <v>0</v>
      </c>
      <c r="X787">
        <f>IF(S787&gt;0,1,0)</f>
        <v>1</v>
      </c>
    </row>
    <row r="788" spans="6:24" x14ac:dyDescent="0.3">
      <c r="F788" s="18">
        <f>I788/$J$1</f>
        <v>35723.451208844112</v>
      </c>
      <c r="G788">
        <v>778</v>
      </c>
      <c r="H788" s="19">
        <v>191.81394454307338</v>
      </c>
      <c r="I788" s="26">
        <v>473335.72851718444</v>
      </c>
      <c r="J788" s="19">
        <v>441279.12870076072</v>
      </c>
      <c r="K788" s="42">
        <f t="shared" si="39"/>
        <v>2467.6815319383263</v>
      </c>
      <c r="L788" s="49">
        <f t="shared" si="38"/>
        <v>-473335.72851718444</v>
      </c>
      <c r="M788" s="42">
        <f t="shared" si="40"/>
        <v>0</v>
      </c>
      <c r="N788" s="57"/>
      <c r="R788" s="20">
        <f>H788*WTPinput-I788</f>
        <v>4322012.8850596501</v>
      </c>
      <c r="S788" s="11">
        <f>H788*WTPinput-J788</f>
        <v>4354069.484876073</v>
      </c>
      <c r="T788" s="11"/>
      <c r="U788">
        <f>IF(R788&lt;0,1,0)</f>
        <v>0</v>
      </c>
      <c r="V788">
        <f>IF(R788&gt;0,1,0)</f>
        <v>1</v>
      </c>
      <c r="W788">
        <f>IF(S788&lt;0,1,0)</f>
        <v>0</v>
      </c>
      <c r="X788">
        <f>IF(S788&gt;0,1,0)</f>
        <v>1</v>
      </c>
    </row>
    <row r="789" spans="6:24" x14ac:dyDescent="0.3">
      <c r="F789" s="18">
        <f>I789/$J$1</f>
        <v>40195.826547422272</v>
      </c>
      <c r="G789">
        <v>779</v>
      </c>
      <c r="H789" s="19">
        <v>276.2312871880622</v>
      </c>
      <c r="I789" s="26">
        <v>532594.70175334509</v>
      </c>
      <c r="J789" s="19">
        <v>517716.7607531916</v>
      </c>
      <c r="K789" s="42">
        <f t="shared" si="39"/>
        <v>1928.0752270134665</v>
      </c>
      <c r="L789" s="49">
        <f t="shared" si="38"/>
        <v>-532594.70175334509</v>
      </c>
      <c r="M789" s="42">
        <f t="shared" si="40"/>
        <v>0</v>
      </c>
      <c r="N789" s="57"/>
      <c r="R789" s="20">
        <f>H789*WTPinput-I789</f>
        <v>6373187.4779482093</v>
      </c>
      <c r="S789" s="11">
        <f>H789*WTPinput-J789</f>
        <v>6388065.4189483626</v>
      </c>
      <c r="T789" s="11"/>
      <c r="U789">
        <f>IF(R789&lt;0,1,0)</f>
        <v>0</v>
      </c>
      <c r="V789">
        <f>IF(R789&gt;0,1,0)</f>
        <v>1</v>
      </c>
      <c r="W789">
        <f>IF(S789&lt;0,1,0)</f>
        <v>0</v>
      </c>
      <c r="X789">
        <f>IF(S789&gt;0,1,0)</f>
        <v>1</v>
      </c>
    </row>
    <row r="790" spans="6:24" x14ac:dyDescent="0.3">
      <c r="F790" s="18">
        <f>I790/$J$1</f>
        <v>53823.174170540042</v>
      </c>
      <c r="G790">
        <v>780</v>
      </c>
      <c r="H790" s="19">
        <v>170.91996560181724</v>
      </c>
      <c r="I790" s="26">
        <v>713157.05775965552</v>
      </c>
      <c r="J790" s="19">
        <v>693556.23715145944</v>
      </c>
      <c r="K790" s="42">
        <f t="shared" si="39"/>
        <v>4172.4619780292842</v>
      </c>
      <c r="L790" s="49">
        <f t="shared" si="38"/>
        <v>-713157.05775965552</v>
      </c>
      <c r="M790" s="42">
        <f t="shared" si="40"/>
        <v>0</v>
      </c>
      <c r="N790" s="57"/>
      <c r="R790" s="20">
        <f>H790*WTPinput-I790</f>
        <v>3559842.0822857749</v>
      </c>
      <c r="S790" s="11">
        <f>H790*WTPinput-J790</f>
        <v>3579442.9028939712</v>
      </c>
      <c r="T790" s="11"/>
      <c r="U790">
        <f>IF(R790&lt;0,1,0)</f>
        <v>0</v>
      </c>
      <c r="V790">
        <f>IF(R790&gt;0,1,0)</f>
        <v>1</v>
      </c>
      <c r="W790">
        <f>IF(S790&lt;0,1,0)</f>
        <v>0</v>
      </c>
      <c r="X790">
        <f>IF(S790&gt;0,1,0)</f>
        <v>1</v>
      </c>
    </row>
    <row r="791" spans="6:24" x14ac:dyDescent="0.3">
      <c r="F791" s="18">
        <f>I791/$J$1</f>
        <v>51036.545813696801</v>
      </c>
      <c r="G791">
        <v>781</v>
      </c>
      <c r="H791" s="19">
        <v>392.41772362752818</v>
      </c>
      <c r="I791" s="26">
        <v>676234.23203148262</v>
      </c>
      <c r="J791" s="19">
        <v>668152.91494636936</v>
      </c>
      <c r="K791" s="42">
        <f t="shared" si="39"/>
        <v>1723.2509933046374</v>
      </c>
      <c r="L791" s="49">
        <f t="shared" si="38"/>
        <v>-676234.23203148262</v>
      </c>
      <c r="M791" s="42">
        <f t="shared" si="40"/>
        <v>0</v>
      </c>
      <c r="N791" s="57"/>
      <c r="R791" s="20">
        <f>H791*WTPinput-I791</f>
        <v>9134208.8586567212</v>
      </c>
      <c r="S791" s="11">
        <f>H791*WTPinput-J791</f>
        <v>9142290.1757418346</v>
      </c>
      <c r="T791" s="11"/>
      <c r="U791">
        <f>IF(R791&lt;0,1,0)</f>
        <v>0</v>
      </c>
      <c r="V791">
        <f>IF(R791&gt;0,1,0)</f>
        <v>1</v>
      </c>
      <c r="W791">
        <f>IF(S791&lt;0,1,0)</f>
        <v>0</v>
      </c>
      <c r="X791">
        <f>IF(S791&gt;0,1,0)</f>
        <v>1</v>
      </c>
    </row>
    <row r="792" spans="6:24" x14ac:dyDescent="0.3">
      <c r="F792" s="18">
        <f>I792/$J$1</f>
        <v>39311.091364066888</v>
      </c>
      <c r="G792">
        <v>782</v>
      </c>
      <c r="H792" s="19">
        <v>152.36624792306975</v>
      </c>
      <c r="I792" s="26">
        <v>520871.96057388623</v>
      </c>
      <c r="J792" s="19">
        <v>508808.63677325385</v>
      </c>
      <c r="K792" s="42">
        <f t="shared" si="39"/>
        <v>3418.5521247256565</v>
      </c>
      <c r="L792" s="49">
        <f t="shared" si="38"/>
        <v>-520871.96057388623</v>
      </c>
      <c r="M792" s="42">
        <f t="shared" si="40"/>
        <v>0</v>
      </c>
      <c r="N792" s="57"/>
      <c r="R792" s="20">
        <f>H792*WTPinput-I792</f>
        <v>3288284.2375028576</v>
      </c>
      <c r="S792" s="11">
        <f>H792*WTPinput-J792</f>
        <v>3300347.5613034898</v>
      </c>
      <c r="T792" s="11"/>
      <c r="U792">
        <f>IF(R792&lt;0,1,0)</f>
        <v>0</v>
      </c>
      <c r="V792">
        <f>IF(R792&gt;0,1,0)</f>
        <v>1</v>
      </c>
      <c r="W792">
        <f>IF(S792&lt;0,1,0)</f>
        <v>0</v>
      </c>
      <c r="X792">
        <f>IF(S792&gt;0,1,0)</f>
        <v>1</v>
      </c>
    </row>
    <row r="793" spans="6:24" x14ac:dyDescent="0.3">
      <c r="F793" s="18">
        <f>I793/$J$1</f>
        <v>48116.431311440756</v>
      </c>
      <c r="G793">
        <v>783</v>
      </c>
      <c r="H793" s="19">
        <v>314.8051110982633</v>
      </c>
      <c r="I793" s="26">
        <v>637542.71487659006</v>
      </c>
      <c r="J793" s="19">
        <v>619897.99311566493</v>
      </c>
      <c r="K793" s="42">
        <f t="shared" si="39"/>
        <v>2025.1981063852149</v>
      </c>
      <c r="L793" s="49">
        <f t="shared" si="38"/>
        <v>-637542.71487659006</v>
      </c>
      <c r="M793" s="42">
        <f t="shared" si="40"/>
        <v>0</v>
      </c>
      <c r="N793" s="57"/>
      <c r="R793" s="20">
        <f>H793*WTPinput-I793</f>
        <v>7232585.0625799922</v>
      </c>
      <c r="S793" s="11">
        <f>H793*WTPinput-J793</f>
        <v>7250229.7843409181</v>
      </c>
      <c r="T793" s="11"/>
      <c r="U793">
        <f>IF(R793&lt;0,1,0)</f>
        <v>0</v>
      </c>
      <c r="V793">
        <f>IF(R793&gt;0,1,0)</f>
        <v>1</v>
      </c>
      <c r="W793">
        <f>IF(S793&lt;0,1,0)</f>
        <v>0</v>
      </c>
      <c r="X793">
        <f>IF(S793&gt;0,1,0)</f>
        <v>1</v>
      </c>
    </row>
    <row r="794" spans="6:24" x14ac:dyDescent="0.3">
      <c r="F794" s="18">
        <f>I794/$J$1</f>
        <v>41581.495993600263</v>
      </c>
      <c r="G794">
        <v>784</v>
      </c>
      <c r="H794" s="19">
        <v>159.74481186631056</v>
      </c>
      <c r="I794" s="26">
        <v>550954.82191520347</v>
      </c>
      <c r="J794" s="19">
        <v>537583.2712869466</v>
      </c>
      <c r="K794" s="42">
        <f t="shared" si="39"/>
        <v>3448.9684859142353</v>
      </c>
      <c r="L794" s="49">
        <f t="shared" si="38"/>
        <v>-550954.82191520347</v>
      </c>
      <c r="M794" s="42">
        <f t="shared" si="40"/>
        <v>0</v>
      </c>
      <c r="N794" s="57"/>
      <c r="R794" s="20">
        <f>H794*WTPinput-I794</f>
        <v>3442665.4747425606</v>
      </c>
      <c r="S794" s="11">
        <f>H794*WTPinput-J794</f>
        <v>3456037.0253708172</v>
      </c>
      <c r="T794" s="11"/>
      <c r="U794">
        <f>IF(R794&lt;0,1,0)</f>
        <v>0</v>
      </c>
      <c r="V794">
        <f>IF(R794&gt;0,1,0)</f>
        <v>1</v>
      </c>
      <c r="W794">
        <f>IF(S794&lt;0,1,0)</f>
        <v>0</v>
      </c>
      <c r="X794">
        <f>IF(S794&gt;0,1,0)</f>
        <v>1</v>
      </c>
    </row>
    <row r="795" spans="6:24" x14ac:dyDescent="0.3">
      <c r="F795" s="18">
        <f>I795/$J$1</f>
        <v>28219.336569110739</v>
      </c>
      <c r="G795">
        <v>785</v>
      </c>
      <c r="H795" s="19">
        <v>374.56744464527219</v>
      </c>
      <c r="I795" s="26">
        <v>373906.2095407173</v>
      </c>
      <c r="J795" s="19">
        <v>361666.65692112257</v>
      </c>
      <c r="K795" s="42">
        <f t="shared" si="39"/>
        <v>998.23467011346622</v>
      </c>
      <c r="L795" s="49">
        <f t="shared" si="38"/>
        <v>-373906.2095407173</v>
      </c>
      <c r="M795" s="42">
        <f t="shared" si="40"/>
        <v>0</v>
      </c>
      <c r="N795" s="57"/>
      <c r="R795" s="20">
        <f>H795*WTPinput-I795</f>
        <v>8990279.9065910876</v>
      </c>
      <c r="S795" s="11">
        <f>H795*WTPinput-J795</f>
        <v>9002519.4592106827</v>
      </c>
      <c r="T795" s="11"/>
      <c r="U795">
        <f>IF(R795&lt;0,1,0)</f>
        <v>0</v>
      </c>
      <c r="V795">
        <f>IF(R795&gt;0,1,0)</f>
        <v>1</v>
      </c>
      <c r="W795">
        <f>IF(S795&lt;0,1,0)</f>
        <v>0</v>
      </c>
      <c r="X795">
        <f>IF(S795&gt;0,1,0)</f>
        <v>1</v>
      </c>
    </row>
    <row r="796" spans="6:24" x14ac:dyDescent="0.3">
      <c r="F796" s="18">
        <f>I796/$J$1</f>
        <v>31930.182757638631</v>
      </c>
      <c r="G796">
        <v>786</v>
      </c>
      <c r="H796" s="19">
        <v>236.44019473626213</v>
      </c>
      <c r="I796" s="26">
        <v>423074.92153871187</v>
      </c>
      <c r="J796" s="19">
        <v>406004.55575090175</v>
      </c>
      <c r="K796" s="42">
        <f t="shared" si="39"/>
        <v>1789.3527875437253</v>
      </c>
      <c r="L796" s="49">
        <f t="shared" si="38"/>
        <v>-423074.92153871187</v>
      </c>
      <c r="M796" s="42">
        <f t="shared" si="40"/>
        <v>0</v>
      </c>
      <c r="N796" s="57"/>
      <c r="R796" s="20">
        <f>H796*WTPinput-I796</f>
        <v>5487929.9468678413</v>
      </c>
      <c r="S796" s="11">
        <f>H796*WTPinput-J796</f>
        <v>5505000.312655651</v>
      </c>
      <c r="T796" s="11"/>
      <c r="U796">
        <f>IF(R796&lt;0,1,0)</f>
        <v>0</v>
      </c>
      <c r="V796">
        <f>IF(R796&gt;0,1,0)</f>
        <v>1</v>
      </c>
      <c r="W796">
        <f>IF(S796&lt;0,1,0)</f>
        <v>0</v>
      </c>
      <c r="X796">
        <f>IF(S796&gt;0,1,0)</f>
        <v>1</v>
      </c>
    </row>
    <row r="797" spans="6:24" x14ac:dyDescent="0.3">
      <c r="F797" s="18">
        <f>I797/$J$1</f>
        <v>42391.516742594438</v>
      </c>
      <c r="G797">
        <v>787</v>
      </c>
      <c r="H797" s="19">
        <v>260.93976729261703</v>
      </c>
      <c r="I797" s="26">
        <v>561687.59683937626</v>
      </c>
      <c r="J797" s="19">
        <v>533653.6767161187</v>
      </c>
      <c r="K797" s="42">
        <f t="shared" si="39"/>
        <v>2152.5565178016795</v>
      </c>
      <c r="L797" s="49">
        <f t="shared" si="38"/>
        <v>-561687.59683937626</v>
      </c>
      <c r="M797" s="42">
        <f t="shared" si="40"/>
        <v>0</v>
      </c>
      <c r="N797" s="57"/>
      <c r="R797" s="20">
        <f>H797*WTPinput-I797</f>
        <v>5961806.5854760502</v>
      </c>
      <c r="S797" s="11">
        <f>H797*WTPinput-J797</f>
        <v>5989840.5055993069</v>
      </c>
      <c r="T797" s="11"/>
      <c r="U797">
        <f>IF(R797&lt;0,1,0)</f>
        <v>0</v>
      </c>
      <c r="V797">
        <f>IF(R797&gt;0,1,0)</f>
        <v>1</v>
      </c>
      <c r="W797">
        <f>IF(S797&lt;0,1,0)</f>
        <v>0</v>
      </c>
      <c r="X797">
        <f>IF(S797&gt;0,1,0)</f>
        <v>1</v>
      </c>
    </row>
    <row r="798" spans="6:24" x14ac:dyDescent="0.3">
      <c r="F798" s="18">
        <f>I798/$J$1</f>
        <v>34143.281508261622</v>
      </c>
      <c r="G798">
        <v>788</v>
      </c>
      <c r="H798" s="19">
        <v>250.14538566617375</v>
      </c>
      <c r="I798" s="26">
        <v>452398.47998446645</v>
      </c>
      <c r="J798" s="19">
        <v>414721.03355656471</v>
      </c>
      <c r="K798" s="42">
        <f t="shared" si="39"/>
        <v>1808.5421755019111</v>
      </c>
      <c r="L798" s="49">
        <f t="shared" si="38"/>
        <v>-452398.47998446645</v>
      </c>
      <c r="M798" s="42">
        <f t="shared" si="40"/>
        <v>0</v>
      </c>
      <c r="N798" s="57"/>
      <c r="R798" s="20">
        <f>H798*WTPinput-I798</f>
        <v>5801236.1616698764</v>
      </c>
      <c r="S798" s="11">
        <f>H798*WTPinput-J798</f>
        <v>5838913.6080977786</v>
      </c>
      <c r="T798" s="11"/>
      <c r="U798">
        <f>IF(R798&lt;0,1,0)</f>
        <v>0</v>
      </c>
      <c r="V798">
        <f>IF(R798&gt;0,1,0)</f>
        <v>1</v>
      </c>
      <c r="W798">
        <f>IF(S798&lt;0,1,0)</f>
        <v>0</v>
      </c>
      <c r="X798">
        <f>IF(S798&gt;0,1,0)</f>
        <v>1</v>
      </c>
    </row>
    <row r="799" spans="6:24" x14ac:dyDescent="0.3">
      <c r="F799" s="18">
        <f>I799/$J$1</f>
        <v>39584.409253456884</v>
      </c>
      <c r="G799">
        <v>789</v>
      </c>
      <c r="H799" s="19">
        <v>221.73557943206288</v>
      </c>
      <c r="I799" s="26">
        <v>524493.42260830372</v>
      </c>
      <c r="J799" s="19">
        <v>509835.43807914358</v>
      </c>
      <c r="K799" s="42">
        <f t="shared" si="39"/>
        <v>2365.4003744085744</v>
      </c>
      <c r="L799" s="49">
        <f t="shared" si="38"/>
        <v>-524493.42260830372</v>
      </c>
      <c r="M799" s="42">
        <f t="shared" si="40"/>
        <v>0</v>
      </c>
      <c r="N799" s="57"/>
      <c r="R799" s="20">
        <f>H799*WTPinput-I799</f>
        <v>5018896.0631932681</v>
      </c>
      <c r="S799" s="11">
        <f>H799*WTPinput-J799</f>
        <v>5033554.0477224281</v>
      </c>
      <c r="T799" s="11"/>
      <c r="U799">
        <f>IF(R799&lt;0,1,0)</f>
        <v>0</v>
      </c>
      <c r="V799">
        <f>IF(R799&gt;0,1,0)</f>
        <v>1</v>
      </c>
      <c r="W799">
        <f>IF(S799&lt;0,1,0)</f>
        <v>0</v>
      </c>
      <c r="X799">
        <f>IF(S799&gt;0,1,0)</f>
        <v>1</v>
      </c>
    </row>
    <row r="800" spans="6:24" x14ac:dyDescent="0.3">
      <c r="F800" s="18">
        <f>I800/$J$1</f>
        <v>70389.664079811613</v>
      </c>
      <c r="G800">
        <v>790</v>
      </c>
      <c r="H800" s="19">
        <v>298.31003638142647</v>
      </c>
      <c r="I800" s="26">
        <v>932663.04905750381</v>
      </c>
      <c r="J800" s="19">
        <v>898802.3843487323</v>
      </c>
      <c r="K800" s="42">
        <f t="shared" si="39"/>
        <v>3126.4890057704197</v>
      </c>
      <c r="L800" s="49">
        <f t="shared" si="38"/>
        <v>-932663.04905750381</v>
      </c>
      <c r="M800" s="42">
        <f t="shared" si="40"/>
        <v>0</v>
      </c>
      <c r="N800" s="57"/>
      <c r="R800" s="20">
        <f>H800*WTPinput-I800</f>
        <v>6525087.8604781572</v>
      </c>
      <c r="S800" s="11">
        <f>H800*WTPinput-J800</f>
        <v>6558948.5251869289</v>
      </c>
      <c r="T800" s="11"/>
      <c r="U800">
        <f>IF(R800&lt;0,1,0)</f>
        <v>0</v>
      </c>
      <c r="V800">
        <f>IF(R800&gt;0,1,0)</f>
        <v>1</v>
      </c>
      <c r="W800">
        <f>IF(S800&lt;0,1,0)</f>
        <v>0</v>
      </c>
      <c r="X800">
        <f>IF(S800&gt;0,1,0)</f>
        <v>1</v>
      </c>
    </row>
    <row r="801" spans="6:24" x14ac:dyDescent="0.3">
      <c r="F801" s="18">
        <f>I801/$J$1</f>
        <v>71286.307018925552</v>
      </c>
      <c r="G801">
        <v>791</v>
      </c>
      <c r="H801" s="19">
        <v>171.48831538829654</v>
      </c>
      <c r="I801" s="26">
        <v>944543.56800076365</v>
      </c>
      <c r="J801" s="19">
        <v>934016.92144290719</v>
      </c>
      <c r="K801" s="42">
        <f t="shared" si="39"/>
        <v>5507.9179351786051</v>
      </c>
      <c r="L801" s="49">
        <f t="shared" si="38"/>
        <v>-944543.56800076365</v>
      </c>
      <c r="M801" s="42">
        <f t="shared" si="40"/>
        <v>0</v>
      </c>
      <c r="N801" s="57"/>
      <c r="R801" s="20">
        <f>H801*WTPinput-I801</f>
        <v>3342664.31670665</v>
      </c>
      <c r="S801" s="11">
        <f>H801*WTPinput-J801</f>
        <v>3353190.9632645063</v>
      </c>
      <c r="T801" s="11"/>
      <c r="U801">
        <f>IF(R801&lt;0,1,0)</f>
        <v>0</v>
      </c>
      <c r="V801">
        <f>IF(R801&gt;0,1,0)</f>
        <v>1</v>
      </c>
      <c r="W801">
        <f>IF(S801&lt;0,1,0)</f>
        <v>0</v>
      </c>
      <c r="X801">
        <f>IF(S801&gt;0,1,0)</f>
        <v>1</v>
      </c>
    </row>
    <row r="802" spans="6:24" x14ac:dyDescent="0.3">
      <c r="F802" s="18">
        <f>I802/$J$1</f>
        <v>72473.802999602573</v>
      </c>
      <c r="G802">
        <v>792</v>
      </c>
      <c r="H802" s="19">
        <v>283.60179448060262</v>
      </c>
      <c r="I802" s="26">
        <v>960277.88974473416</v>
      </c>
      <c r="J802" s="19">
        <v>927568.58277051838</v>
      </c>
      <c r="K802" s="42">
        <f t="shared" si="39"/>
        <v>3386.0078054280925</v>
      </c>
      <c r="L802" s="49">
        <f t="shared" si="38"/>
        <v>-960277.88974473416</v>
      </c>
      <c r="M802" s="42">
        <f t="shared" si="40"/>
        <v>0</v>
      </c>
      <c r="N802" s="57"/>
      <c r="R802" s="20">
        <f>H802*WTPinput-I802</f>
        <v>6129766.9722703313</v>
      </c>
      <c r="S802" s="11">
        <f>H802*WTPinput-J802</f>
        <v>6162476.2792445477</v>
      </c>
      <c r="T802" s="11"/>
      <c r="U802">
        <f>IF(R802&lt;0,1,0)</f>
        <v>0</v>
      </c>
      <c r="V802">
        <f>IF(R802&gt;0,1,0)</f>
        <v>1</v>
      </c>
      <c r="W802">
        <f>IF(S802&lt;0,1,0)</f>
        <v>0</v>
      </c>
      <c r="X802">
        <f>IF(S802&gt;0,1,0)</f>
        <v>1</v>
      </c>
    </row>
    <row r="803" spans="6:24" x14ac:dyDescent="0.3">
      <c r="F803" s="18">
        <f>I803/$J$1</f>
        <v>50971.640858681276</v>
      </c>
      <c r="G803">
        <v>793</v>
      </c>
      <c r="H803" s="19">
        <v>399.63882383252712</v>
      </c>
      <c r="I803" s="26">
        <v>675374.24137752689</v>
      </c>
      <c r="J803" s="19">
        <v>661004.25336115633</v>
      </c>
      <c r="K803" s="42">
        <f t="shared" si="39"/>
        <v>1689.9615380225162</v>
      </c>
      <c r="L803" s="49">
        <f t="shared" si="38"/>
        <v>-675374.24137752689</v>
      </c>
      <c r="M803" s="42">
        <f t="shared" si="40"/>
        <v>0</v>
      </c>
      <c r="N803" s="57"/>
      <c r="R803" s="20">
        <f>H803*WTPinput-I803</f>
        <v>9315596.3544356506</v>
      </c>
      <c r="S803" s="11">
        <f>H803*WTPinput-J803</f>
        <v>9329966.3424520213</v>
      </c>
      <c r="T803" s="11"/>
      <c r="U803">
        <f>IF(R803&lt;0,1,0)</f>
        <v>0</v>
      </c>
      <c r="V803">
        <f>IF(R803&gt;0,1,0)</f>
        <v>1</v>
      </c>
      <c r="W803">
        <f>IF(S803&lt;0,1,0)</f>
        <v>0</v>
      </c>
      <c r="X803">
        <f>IF(S803&gt;0,1,0)</f>
        <v>1</v>
      </c>
    </row>
    <row r="804" spans="6:24" x14ac:dyDescent="0.3">
      <c r="F804" s="18">
        <f>I804/$J$1</f>
        <v>63085.878130270037</v>
      </c>
      <c r="G804">
        <v>794</v>
      </c>
      <c r="H804" s="19">
        <v>392.40808951551298</v>
      </c>
      <c r="I804" s="26">
        <v>835887.88522607798</v>
      </c>
      <c r="J804" s="19">
        <v>823745.39937960776</v>
      </c>
      <c r="K804" s="42">
        <f t="shared" si="39"/>
        <v>2130.149473366127</v>
      </c>
      <c r="L804" s="49">
        <f t="shared" si="38"/>
        <v>-835887.88522607798</v>
      </c>
      <c r="M804" s="42">
        <f t="shared" si="40"/>
        <v>0</v>
      </c>
      <c r="N804" s="57"/>
      <c r="R804" s="20">
        <f>H804*WTPinput-I804</f>
        <v>8974314.3526617456</v>
      </c>
      <c r="S804" s="11">
        <f>H804*WTPinput-J804</f>
        <v>8986456.8385082167</v>
      </c>
      <c r="T804" s="11"/>
      <c r="U804">
        <f>IF(R804&lt;0,1,0)</f>
        <v>0</v>
      </c>
      <c r="V804">
        <f>IF(R804&gt;0,1,0)</f>
        <v>1</v>
      </c>
      <c r="W804">
        <f>IF(S804&lt;0,1,0)</f>
        <v>0</v>
      </c>
      <c r="X804">
        <f>IF(S804&gt;0,1,0)</f>
        <v>1</v>
      </c>
    </row>
    <row r="805" spans="6:24" x14ac:dyDescent="0.3">
      <c r="F805" s="18">
        <f>I805/$J$1</f>
        <v>51888.105672254867</v>
      </c>
      <c r="G805">
        <v>795</v>
      </c>
      <c r="H805" s="19">
        <v>317.29677954362342</v>
      </c>
      <c r="I805" s="26">
        <v>687517.40015737701</v>
      </c>
      <c r="J805" s="19">
        <v>662965.27651356708</v>
      </c>
      <c r="K805" s="42">
        <f t="shared" si="39"/>
        <v>2166.7960234145835</v>
      </c>
      <c r="L805" s="49">
        <f t="shared" si="38"/>
        <v>-687517.40015737701</v>
      </c>
      <c r="M805" s="42">
        <f t="shared" si="40"/>
        <v>0</v>
      </c>
      <c r="N805" s="57"/>
      <c r="R805" s="20">
        <f>H805*WTPinput-I805</f>
        <v>7244902.0884332079</v>
      </c>
      <c r="S805" s="11">
        <f>H805*WTPinput-J805</f>
        <v>7269454.2120770179</v>
      </c>
      <c r="T805" s="11"/>
      <c r="U805">
        <f>IF(R805&lt;0,1,0)</f>
        <v>0</v>
      </c>
      <c r="V805">
        <f>IF(R805&gt;0,1,0)</f>
        <v>1</v>
      </c>
      <c r="W805">
        <f>IF(S805&lt;0,1,0)</f>
        <v>0</v>
      </c>
      <c r="X805">
        <f>IF(S805&gt;0,1,0)</f>
        <v>1</v>
      </c>
    </row>
    <row r="806" spans="6:24" x14ac:dyDescent="0.3">
      <c r="F806" s="18">
        <f>I806/$J$1</f>
        <v>47817.627763419245</v>
      </c>
      <c r="G806">
        <v>796</v>
      </c>
      <c r="H806" s="19">
        <v>345.89677017896247</v>
      </c>
      <c r="I806" s="26">
        <v>633583.567865305</v>
      </c>
      <c r="J806" s="19">
        <v>618052.6302431965</v>
      </c>
      <c r="K806" s="42">
        <f t="shared" si="39"/>
        <v>1831.7128764674419</v>
      </c>
      <c r="L806" s="49">
        <f t="shared" si="38"/>
        <v>-633583.567865305</v>
      </c>
      <c r="M806" s="42">
        <f t="shared" si="40"/>
        <v>0</v>
      </c>
      <c r="N806" s="57"/>
      <c r="R806" s="20">
        <f>H806*WTPinput-I806</f>
        <v>8013835.6866087578</v>
      </c>
      <c r="S806" s="11">
        <f>H806*WTPinput-J806</f>
        <v>8029366.6242308663</v>
      </c>
      <c r="T806" s="11"/>
      <c r="U806">
        <f>IF(R806&lt;0,1,0)</f>
        <v>0</v>
      </c>
      <c r="V806">
        <f>IF(R806&gt;0,1,0)</f>
        <v>1</v>
      </c>
      <c r="W806">
        <f>IF(S806&lt;0,1,0)</f>
        <v>0</v>
      </c>
      <c r="X806">
        <f>IF(S806&gt;0,1,0)</f>
        <v>1</v>
      </c>
    </row>
    <row r="807" spans="6:24" x14ac:dyDescent="0.3">
      <c r="F807" s="18">
        <f>I807/$J$1</f>
        <v>52081.938036863896</v>
      </c>
      <c r="G807">
        <v>797</v>
      </c>
      <c r="H807" s="19">
        <v>315.26067815219722</v>
      </c>
      <c r="I807" s="26">
        <v>690085.6789884466</v>
      </c>
      <c r="J807" s="19">
        <v>668957.23844684963</v>
      </c>
      <c r="K807" s="42">
        <f t="shared" si="39"/>
        <v>2188.9367333508576</v>
      </c>
      <c r="L807" s="49">
        <f t="shared" si="38"/>
        <v>-690085.6789884466</v>
      </c>
      <c r="M807" s="42">
        <f t="shared" si="40"/>
        <v>0</v>
      </c>
      <c r="N807" s="57"/>
      <c r="R807" s="20">
        <f>H807*WTPinput-I807</f>
        <v>7191431.2748164842</v>
      </c>
      <c r="S807" s="11">
        <f>H807*WTPinput-J807</f>
        <v>7212559.7153580813</v>
      </c>
      <c r="T807" s="11"/>
      <c r="U807">
        <f>IF(R807&lt;0,1,0)</f>
        <v>0</v>
      </c>
      <c r="V807">
        <f>IF(R807&gt;0,1,0)</f>
        <v>1</v>
      </c>
      <c r="W807">
        <f>IF(S807&lt;0,1,0)</f>
        <v>0</v>
      </c>
      <c r="X807">
        <f>IF(S807&gt;0,1,0)</f>
        <v>1</v>
      </c>
    </row>
    <row r="808" spans="6:24" x14ac:dyDescent="0.3">
      <c r="F808" s="18">
        <f>I808/$J$1</f>
        <v>51706.671643640075</v>
      </c>
      <c r="G808">
        <v>798</v>
      </c>
      <c r="H808" s="19">
        <v>472.92043227858085</v>
      </c>
      <c r="I808" s="26">
        <v>685113.39927823097</v>
      </c>
      <c r="J808" s="19">
        <v>673504.15346469835</v>
      </c>
      <c r="K808" s="42">
        <f t="shared" si="39"/>
        <v>1448.6864015946232</v>
      </c>
      <c r="L808" s="49">
        <f t="shared" si="38"/>
        <v>-685113.39927823097</v>
      </c>
      <c r="M808" s="42">
        <f t="shared" si="40"/>
        <v>0</v>
      </c>
      <c r="N808" s="57"/>
      <c r="R808" s="20">
        <f>H808*WTPinput-I808</f>
        <v>11137897.407686289</v>
      </c>
      <c r="S808" s="11">
        <f>H808*WTPinput-J808</f>
        <v>11149506.653499821</v>
      </c>
      <c r="T808" s="11"/>
      <c r="U808">
        <f>IF(R808&lt;0,1,0)</f>
        <v>0</v>
      </c>
      <c r="V808">
        <f>IF(R808&gt;0,1,0)</f>
        <v>1</v>
      </c>
      <c r="W808">
        <f>IF(S808&lt;0,1,0)</f>
        <v>0</v>
      </c>
      <c r="X808">
        <f>IF(S808&gt;0,1,0)</f>
        <v>1</v>
      </c>
    </row>
    <row r="809" spans="6:24" x14ac:dyDescent="0.3">
      <c r="F809" s="18">
        <f>I809/$J$1</f>
        <v>45153.584800542747</v>
      </c>
      <c r="G809">
        <v>799</v>
      </c>
      <c r="H809" s="19">
        <v>476.67886300580722</v>
      </c>
      <c r="I809" s="26">
        <v>598284.99860719137</v>
      </c>
      <c r="J809" s="19">
        <v>577812.82457441301</v>
      </c>
      <c r="K809" s="42">
        <f t="shared" si="39"/>
        <v>1255.1112395346606</v>
      </c>
      <c r="L809" s="49">
        <f t="shared" si="38"/>
        <v>-598284.99860719137</v>
      </c>
      <c r="M809" s="42">
        <f t="shared" si="40"/>
        <v>0</v>
      </c>
      <c r="N809" s="57"/>
      <c r="R809" s="20">
        <f>H809*WTPinput-I809</f>
        <v>11318686.576537989</v>
      </c>
      <c r="S809" s="11">
        <f>H809*WTPinput-J809</f>
        <v>11339158.750570768</v>
      </c>
      <c r="T809" s="11"/>
      <c r="U809">
        <f>IF(R809&lt;0,1,0)</f>
        <v>0</v>
      </c>
      <c r="V809">
        <f>IF(R809&gt;0,1,0)</f>
        <v>1</v>
      </c>
      <c r="W809">
        <f>IF(S809&lt;0,1,0)</f>
        <v>0</v>
      </c>
      <c r="X809">
        <f>IF(S809&gt;0,1,0)</f>
        <v>1</v>
      </c>
    </row>
    <row r="810" spans="6:24" x14ac:dyDescent="0.3">
      <c r="F810" s="18">
        <f>I810/$J$1</f>
        <v>59036.040020653032</v>
      </c>
      <c r="G810">
        <v>800</v>
      </c>
      <c r="H810" s="19">
        <v>242.06736827304485</v>
      </c>
      <c r="I810" s="26">
        <v>782227.53027365264</v>
      </c>
      <c r="J810" s="19">
        <v>770755.26505752723</v>
      </c>
      <c r="K810" s="42">
        <f t="shared" si="39"/>
        <v>3231.4455924159224</v>
      </c>
      <c r="L810" s="49">
        <f t="shared" si="38"/>
        <v>-782227.53027365264</v>
      </c>
      <c r="M810" s="42">
        <f t="shared" si="40"/>
        <v>0</v>
      </c>
      <c r="N810" s="57"/>
      <c r="R810" s="20">
        <f>H810*WTPinput-I810</f>
        <v>5269456.6765524689</v>
      </c>
      <c r="S810" s="11">
        <f>H810*WTPinput-J810</f>
        <v>5280928.9417685941</v>
      </c>
      <c r="T810" s="11"/>
      <c r="U810">
        <f>IF(R810&lt;0,1,0)</f>
        <v>0</v>
      </c>
      <c r="V810">
        <f>IF(R810&gt;0,1,0)</f>
        <v>1</v>
      </c>
      <c r="W810">
        <f>IF(S810&lt;0,1,0)</f>
        <v>0</v>
      </c>
      <c r="X810">
        <f>IF(S810&gt;0,1,0)</f>
        <v>1</v>
      </c>
    </row>
    <row r="811" spans="6:24" x14ac:dyDescent="0.3">
      <c r="F811" s="18">
        <f>I811/$J$1</f>
        <v>42612.312803425819</v>
      </c>
      <c r="G811">
        <v>801</v>
      </c>
      <c r="H811" s="19">
        <v>533.17225661595876</v>
      </c>
      <c r="I811" s="26">
        <v>564613.14464539208</v>
      </c>
      <c r="J811" s="19">
        <v>553791.21948649769</v>
      </c>
      <c r="K811" s="42">
        <f t="shared" si="39"/>
        <v>1058.9694749479061</v>
      </c>
      <c r="L811" s="49">
        <f t="shared" si="38"/>
        <v>-564613.14464539208</v>
      </c>
      <c r="M811" s="42">
        <f t="shared" si="40"/>
        <v>0</v>
      </c>
      <c r="N811" s="57"/>
      <c r="R811" s="20">
        <f>H811*WTPinput-I811</f>
        <v>12764693.270753575</v>
      </c>
      <c r="S811" s="11">
        <f>H811*WTPinput-J811</f>
        <v>12775515.195912471</v>
      </c>
      <c r="T811" s="11"/>
      <c r="U811">
        <f>IF(R811&lt;0,1,0)</f>
        <v>0</v>
      </c>
      <c r="V811">
        <f>IF(R811&gt;0,1,0)</f>
        <v>1</v>
      </c>
      <c r="W811">
        <f>IF(S811&lt;0,1,0)</f>
        <v>0</v>
      </c>
      <c r="X811">
        <f>IF(S811&gt;0,1,0)</f>
        <v>1</v>
      </c>
    </row>
    <row r="812" spans="6:24" x14ac:dyDescent="0.3">
      <c r="F812" s="18">
        <f>I812/$J$1</f>
        <v>68619.857148830924</v>
      </c>
      <c r="G812">
        <v>802</v>
      </c>
      <c r="H812" s="19">
        <v>395.71684244578501</v>
      </c>
      <c r="I812" s="26">
        <v>909213.1072220098</v>
      </c>
      <c r="J812" s="19">
        <v>897013.38997951848</v>
      </c>
      <c r="K812" s="42">
        <f t="shared" si="39"/>
        <v>2297.6356063150788</v>
      </c>
      <c r="L812" s="49">
        <f t="shared" si="38"/>
        <v>-909213.1072220098</v>
      </c>
      <c r="M812" s="42">
        <f t="shared" si="40"/>
        <v>0</v>
      </c>
      <c r="N812" s="57"/>
      <c r="R812" s="20">
        <f>H812*WTPinput-I812</f>
        <v>8983707.9539226163</v>
      </c>
      <c r="S812" s="11">
        <f>H812*WTPinput-J812</f>
        <v>8995907.6711651068</v>
      </c>
      <c r="T812" s="11"/>
      <c r="U812">
        <f>IF(R812&lt;0,1,0)</f>
        <v>0</v>
      </c>
      <c r="V812">
        <f>IF(R812&gt;0,1,0)</f>
        <v>1</v>
      </c>
      <c r="W812">
        <f>IF(S812&lt;0,1,0)</f>
        <v>0</v>
      </c>
      <c r="X812">
        <f>IF(S812&gt;0,1,0)</f>
        <v>1</v>
      </c>
    </row>
    <row r="813" spans="6:24" x14ac:dyDescent="0.3">
      <c r="F813" s="18">
        <f>I813/$J$1</f>
        <v>34492.157545214242</v>
      </c>
      <c r="G813">
        <v>803</v>
      </c>
      <c r="H813" s="19">
        <v>456.10257081227974</v>
      </c>
      <c r="I813" s="26">
        <v>457021.08747408871</v>
      </c>
      <c r="J813" s="19">
        <v>439813.60344014276</v>
      </c>
      <c r="K813" s="42">
        <f t="shared" si="39"/>
        <v>1002.0138379403852</v>
      </c>
      <c r="L813" s="49">
        <f t="shared" si="38"/>
        <v>-457021.08747408871</v>
      </c>
      <c r="M813" s="42">
        <f t="shared" si="40"/>
        <v>0</v>
      </c>
      <c r="N813" s="57"/>
      <c r="R813" s="20">
        <f>H813*WTPinput-I813</f>
        <v>10945543.182832904</v>
      </c>
      <c r="S813" s="11">
        <f>H813*WTPinput-J813</f>
        <v>10962750.66686685</v>
      </c>
      <c r="T813" s="11"/>
      <c r="U813">
        <f>IF(R813&lt;0,1,0)</f>
        <v>0</v>
      </c>
      <c r="V813">
        <f>IF(R813&gt;0,1,0)</f>
        <v>1</v>
      </c>
      <c r="W813">
        <f>IF(S813&lt;0,1,0)</f>
        <v>0</v>
      </c>
      <c r="X813">
        <f>IF(S813&gt;0,1,0)</f>
        <v>1</v>
      </c>
    </row>
    <row r="814" spans="6:24" x14ac:dyDescent="0.3">
      <c r="F814" s="18">
        <f>I814/$J$1</f>
        <v>26389.362951468844</v>
      </c>
      <c r="G814">
        <v>804</v>
      </c>
      <c r="H814" s="19">
        <v>256.89415287123484</v>
      </c>
      <c r="I814" s="26">
        <v>349659.05910696217</v>
      </c>
      <c r="J814" s="19">
        <v>339189.18297603057</v>
      </c>
      <c r="K814" s="42">
        <f t="shared" si="39"/>
        <v>1361.1016646308203</v>
      </c>
      <c r="L814" s="49">
        <f t="shared" si="38"/>
        <v>-349659.05910696217</v>
      </c>
      <c r="M814" s="42">
        <f t="shared" si="40"/>
        <v>0</v>
      </c>
      <c r="N814" s="57"/>
      <c r="R814" s="20">
        <f>H814*WTPinput-I814</f>
        <v>6072694.7626739088</v>
      </c>
      <c r="S814" s="11">
        <f>H814*WTPinput-J814</f>
        <v>6083164.6388048399</v>
      </c>
      <c r="T814" s="11"/>
      <c r="U814">
        <f>IF(R814&lt;0,1,0)</f>
        <v>0</v>
      </c>
      <c r="V814">
        <f>IF(R814&gt;0,1,0)</f>
        <v>1</v>
      </c>
      <c r="W814">
        <f>IF(S814&lt;0,1,0)</f>
        <v>0</v>
      </c>
      <c r="X814">
        <f>IF(S814&gt;0,1,0)</f>
        <v>1</v>
      </c>
    </row>
    <row r="815" spans="6:24" x14ac:dyDescent="0.3">
      <c r="F815" s="18">
        <f>I815/$J$1</f>
        <v>53533.302762380285</v>
      </c>
      <c r="G815">
        <v>805</v>
      </c>
      <c r="H815" s="19">
        <v>351.24272911512162</v>
      </c>
      <c r="I815" s="26">
        <v>709316.26160153875</v>
      </c>
      <c r="J815" s="19">
        <v>688562.58025028184</v>
      </c>
      <c r="K815" s="42">
        <f t="shared" si="39"/>
        <v>2019.4475296001265</v>
      </c>
      <c r="L815" s="49">
        <f t="shared" si="38"/>
        <v>-709316.26160153875</v>
      </c>
      <c r="M815" s="42">
        <f t="shared" si="40"/>
        <v>0</v>
      </c>
      <c r="N815" s="57"/>
      <c r="R815" s="20">
        <f>H815*WTPinput-I815</f>
        <v>8071751.9662765013</v>
      </c>
      <c r="S815" s="11">
        <f>H815*WTPinput-J815</f>
        <v>8092505.6476277579</v>
      </c>
      <c r="T815" s="11"/>
      <c r="U815">
        <f>IF(R815&lt;0,1,0)</f>
        <v>0</v>
      </c>
      <c r="V815">
        <f>IF(R815&gt;0,1,0)</f>
        <v>1</v>
      </c>
      <c r="W815">
        <f>IF(S815&lt;0,1,0)</f>
        <v>0</v>
      </c>
      <c r="X815">
        <f>IF(S815&gt;0,1,0)</f>
        <v>1</v>
      </c>
    </row>
    <row r="816" spans="6:24" x14ac:dyDescent="0.3">
      <c r="F816" s="18">
        <f>I816/$J$1</f>
        <v>45485.378646628931</v>
      </c>
      <c r="G816">
        <v>806</v>
      </c>
      <c r="H816" s="19">
        <v>235.77630292152207</v>
      </c>
      <c r="I816" s="26">
        <v>602681.26706783334</v>
      </c>
      <c r="J816" s="19">
        <v>582431.5733725311</v>
      </c>
      <c r="K816" s="42">
        <f t="shared" si="39"/>
        <v>2556.1570844905277</v>
      </c>
      <c r="L816" s="49">
        <f t="shared" si="38"/>
        <v>-602681.26706783334</v>
      </c>
      <c r="M816" s="42">
        <f t="shared" si="40"/>
        <v>0</v>
      </c>
      <c r="N816" s="57"/>
      <c r="R816" s="20">
        <f>H816*WTPinput-I816</f>
        <v>5291726.305970218</v>
      </c>
      <c r="S816" s="11">
        <f>H816*WTPinput-J816</f>
        <v>5311975.9996655211</v>
      </c>
      <c r="T816" s="11"/>
      <c r="U816">
        <f>IF(R816&lt;0,1,0)</f>
        <v>0</v>
      </c>
      <c r="V816">
        <f>IF(R816&gt;0,1,0)</f>
        <v>1</v>
      </c>
      <c r="W816">
        <f>IF(S816&lt;0,1,0)</f>
        <v>0</v>
      </c>
      <c r="X816">
        <f>IF(S816&gt;0,1,0)</f>
        <v>1</v>
      </c>
    </row>
    <row r="817" spans="6:24" x14ac:dyDescent="0.3">
      <c r="F817" s="18">
        <f>I817/$J$1</f>
        <v>40174.98272164035</v>
      </c>
      <c r="G817">
        <v>807</v>
      </c>
      <c r="H817" s="19">
        <v>249.08644509884653</v>
      </c>
      <c r="I817" s="26">
        <v>532318.52106173465</v>
      </c>
      <c r="J817" s="19">
        <v>521756.31547145266</v>
      </c>
      <c r="K817" s="42">
        <f t="shared" si="39"/>
        <v>2137.0834565104151</v>
      </c>
      <c r="L817" s="49">
        <f t="shared" si="38"/>
        <v>-532318.52106173465</v>
      </c>
      <c r="M817" s="42">
        <f t="shared" si="40"/>
        <v>0</v>
      </c>
      <c r="N817" s="57"/>
      <c r="R817" s="20">
        <f>H817*WTPinput-I817</f>
        <v>5694842.6064094286</v>
      </c>
      <c r="S817" s="11">
        <f>H817*WTPinput-J817</f>
        <v>5705404.8119997103</v>
      </c>
      <c r="T817" s="11"/>
      <c r="U817">
        <f>IF(R817&lt;0,1,0)</f>
        <v>0</v>
      </c>
      <c r="V817">
        <f>IF(R817&gt;0,1,0)</f>
        <v>1</v>
      </c>
      <c r="W817">
        <f>IF(S817&lt;0,1,0)</f>
        <v>0</v>
      </c>
      <c r="X817">
        <f>IF(S817&gt;0,1,0)</f>
        <v>1</v>
      </c>
    </row>
    <row r="818" spans="6:24" x14ac:dyDescent="0.3">
      <c r="F818" s="18">
        <f>I818/$J$1</f>
        <v>38392.613830146103</v>
      </c>
      <c r="G818">
        <v>808</v>
      </c>
      <c r="H818" s="19">
        <v>331.46326021681307</v>
      </c>
      <c r="I818" s="26">
        <v>508702.13324943586</v>
      </c>
      <c r="J818" s="19">
        <v>497662.62079150591</v>
      </c>
      <c r="K818" s="42">
        <f t="shared" si="39"/>
        <v>1534.7164959298634</v>
      </c>
      <c r="L818" s="49">
        <f t="shared" si="38"/>
        <v>-508702.13324943586</v>
      </c>
      <c r="M818" s="42">
        <f t="shared" si="40"/>
        <v>0</v>
      </c>
      <c r="N818" s="57"/>
      <c r="R818" s="20">
        <f>H818*WTPinput-I818</f>
        <v>7777879.3721708916</v>
      </c>
      <c r="S818" s="11">
        <f>H818*WTPinput-J818</f>
        <v>7788918.8846288212</v>
      </c>
      <c r="T818" s="11"/>
      <c r="U818">
        <f>IF(R818&lt;0,1,0)</f>
        <v>0</v>
      </c>
      <c r="V818">
        <f>IF(R818&gt;0,1,0)</f>
        <v>1</v>
      </c>
      <c r="W818">
        <f>IF(S818&lt;0,1,0)</f>
        <v>0</v>
      </c>
      <c r="X818">
        <f>IF(S818&gt;0,1,0)</f>
        <v>1</v>
      </c>
    </row>
    <row r="819" spans="6:24" x14ac:dyDescent="0.3">
      <c r="F819" s="18">
        <f>I819/$J$1</f>
        <v>47470.277068084935</v>
      </c>
      <c r="G819">
        <v>809</v>
      </c>
      <c r="H819" s="19">
        <v>387.25761878922276</v>
      </c>
      <c r="I819" s="26">
        <v>628981.17115212535</v>
      </c>
      <c r="J819" s="19">
        <v>613978.68491398904</v>
      </c>
      <c r="K819" s="42">
        <f t="shared" si="39"/>
        <v>1624.1931485264549</v>
      </c>
      <c r="L819" s="49">
        <f t="shared" si="38"/>
        <v>-628981.17115212535</v>
      </c>
      <c r="M819" s="42">
        <f t="shared" si="40"/>
        <v>0</v>
      </c>
      <c r="N819" s="57"/>
      <c r="R819" s="20">
        <f>H819*WTPinput-I819</f>
        <v>9052459.298578443</v>
      </c>
      <c r="S819" s="11">
        <f>H819*WTPinput-J819</f>
        <v>9067461.7848165799</v>
      </c>
      <c r="T819" s="11"/>
      <c r="U819">
        <f>IF(R819&lt;0,1,0)</f>
        <v>0</v>
      </c>
      <c r="V819">
        <f>IF(R819&gt;0,1,0)</f>
        <v>1</v>
      </c>
      <c r="W819">
        <f>IF(S819&lt;0,1,0)</f>
        <v>0</v>
      </c>
      <c r="X819">
        <f>IF(S819&gt;0,1,0)</f>
        <v>1</v>
      </c>
    </row>
    <row r="820" spans="6:24" x14ac:dyDescent="0.3">
      <c r="F820" s="18">
        <f>I820/$J$1</f>
        <v>56754.432960051869</v>
      </c>
      <c r="G820">
        <v>810</v>
      </c>
      <c r="H820" s="19">
        <v>172.30077475175131</v>
      </c>
      <c r="I820" s="26">
        <v>751996.23672068724</v>
      </c>
      <c r="J820" s="19">
        <v>741260.5755414716</v>
      </c>
      <c r="K820" s="42">
        <f t="shared" si="39"/>
        <v>4364.4390909103777</v>
      </c>
      <c r="L820" s="49">
        <f t="shared" si="38"/>
        <v>-751996.23672068724</v>
      </c>
      <c r="M820" s="42">
        <f t="shared" si="40"/>
        <v>0</v>
      </c>
      <c r="N820" s="57"/>
      <c r="R820" s="20">
        <f>H820*WTPinput-I820</f>
        <v>3555523.1320730955</v>
      </c>
      <c r="S820" s="11">
        <f>H820*WTPinput-J820</f>
        <v>3566258.7932523112</v>
      </c>
      <c r="T820" s="11"/>
      <c r="U820">
        <f>IF(R820&lt;0,1,0)</f>
        <v>0</v>
      </c>
      <c r="V820">
        <f>IF(R820&gt;0,1,0)</f>
        <v>1</v>
      </c>
      <c r="W820">
        <f>IF(S820&lt;0,1,0)</f>
        <v>0</v>
      </c>
      <c r="X820">
        <f>IF(S820&gt;0,1,0)</f>
        <v>1</v>
      </c>
    </row>
    <row r="821" spans="6:24" x14ac:dyDescent="0.3">
      <c r="F821" s="18">
        <f>I821/$J$1</f>
        <v>23460.361081383864</v>
      </c>
      <c r="G821">
        <v>811</v>
      </c>
      <c r="H821" s="19">
        <v>361.05388130566644</v>
      </c>
      <c r="I821" s="26">
        <v>310849.78432833619</v>
      </c>
      <c r="J821" s="19">
        <v>290889.99804822117</v>
      </c>
      <c r="K821" s="42">
        <f t="shared" si="39"/>
        <v>860.95123310742724</v>
      </c>
      <c r="L821" s="49">
        <f t="shared" si="38"/>
        <v>-310849.78432833619</v>
      </c>
      <c r="M821" s="42">
        <f t="shared" si="40"/>
        <v>0</v>
      </c>
      <c r="N821" s="57"/>
      <c r="R821" s="20">
        <f>H821*WTPinput-I821</f>
        <v>8715497.2483133245</v>
      </c>
      <c r="S821" s="11">
        <f>H821*WTPinput-J821</f>
        <v>8735457.0345934387</v>
      </c>
      <c r="T821" s="11"/>
      <c r="U821">
        <f>IF(R821&lt;0,1,0)</f>
        <v>0</v>
      </c>
      <c r="V821">
        <f>IF(R821&gt;0,1,0)</f>
        <v>1</v>
      </c>
      <c r="W821">
        <f>IF(S821&lt;0,1,0)</f>
        <v>0</v>
      </c>
      <c r="X821">
        <f>IF(S821&gt;0,1,0)</f>
        <v>1</v>
      </c>
    </row>
    <row r="822" spans="6:24" x14ac:dyDescent="0.3">
      <c r="F822" s="18">
        <f>I822/$J$1</f>
        <v>38031.73923246417</v>
      </c>
      <c r="G822">
        <v>812</v>
      </c>
      <c r="H822" s="19">
        <v>316.06674418281546</v>
      </c>
      <c r="I822" s="26">
        <v>503920.54483015026</v>
      </c>
      <c r="J822" s="19">
        <v>489945.48951645655</v>
      </c>
      <c r="K822" s="42">
        <f t="shared" si="39"/>
        <v>1594.3485169027422</v>
      </c>
      <c r="L822" s="49">
        <f t="shared" si="38"/>
        <v>-503920.54483015026</v>
      </c>
      <c r="M822" s="42">
        <f t="shared" si="40"/>
        <v>0</v>
      </c>
      <c r="N822" s="57"/>
      <c r="R822" s="20">
        <f>H822*WTPinput-I822</f>
        <v>7397748.059740236</v>
      </c>
      <c r="S822" s="11">
        <f>H822*WTPinput-J822</f>
        <v>7411723.1150539294</v>
      </c>
      <c r="T822" s="11"/>
      <c r="U822">
        <f>IF(R822&lt;0,1,0)</f>
        <v>0</v>
      </c>
      <c r="V822">
        <f>IF(R822&gt;0,1,0)</f>
        <v>1</v>
      </c>
      <c r="W822">
        <f>IF(S822&lt;0,1,0)</f>
        <v>0</v>
      </c>
      <c r="X822">
        <f>IF(S822&gt;0,1,0)</f>
        <v>1</v>
      </c>
    </row>
    <row r="823" spans="6:24" x14ac:dyDescent="0.3">
      <c r="F823" s="18">
        <f>I823/$J$1</f>
        <v>44256.734372644503</v>
      </c>
      <c r="G823">
        <v>813</v>
      </c>
      <c r="H823" s="19">
        <v>181.64920435205931</v>
      </c>
      <c r="I823" s="26">
        <v>586401.73043753963</v>
      </c>
      <c r="J823" s="19">
        <v>565792.58964740776</v>
      </c>
      <c r="K823" s="42">
        <f t="shared" si="39"/>
        <v>3228.2097382657307</v>
      </c>
      <c r="L823" s="49">
        <f t="shared" si="38"/>
        <v>-586401.73043753963</v>
      </c>
      <c r="M823" s="42">
        <f t="shared" si="40"/>
        <v>0</v>
      </c>
      <c r="N823" s="57"/>
      <c r="R823" s="20">
        <f>H823*WTPinput-I823</f>
        <v>3954828.3783639437</v>
      </c>
      <c r="S823" s="11">
        <f>H823*WTPinput-J823</f>
        <v>3975437.5191540755</v>
      </c>
      <c r="T823" s="11"/>
      <c r="U823">
        <f>IF(R823&lt;0,1,0)</f>
        <v>0</v>
      </c>
      <c r="V823">
        <f>IF(R823&gt;0,1,0)</f>
        <v>1</v>
      </c>
      <c r="W823">
        <f>IF(S823&lt;0,1,0)</f>
        <v>0</v>
      </c>
      <c r="X823">
        <f>IF(S823&gt;0,1,0)</f>
        <v>1</v>
      </c>
    </row>
    <row r="824" spans="6:24" x14ac:dyDescent="0.3">
      <c r="F824" s="18">
        <f>I824/$J$1</f>
        <v>29794.987187655472</v>
      </c>
      <c r="G824">
        <v>814</v>
      </c>
      <c r="H824" s="19">
        <v>221.7522614915033</v>
      </c>
      <c r="I824" s="26">
        <v>394783.58023643499</v>
      </c>
      <c r="J824" s="19">
        <v>382243.62958144298</v>
      </c>
      <c r="K824" s="42">
        <f t="shared" si="39"/>
        <v>1780.291112167808</v>
      </c>
      <c r="L824" s="49">
        <f t="shared" si="38"/>
        <v>-394783.58023643499</v>
      </c>
      <c r="M824" s="42">
        <f t="shared" si="40"/>
        <v>0</v>
      </c>
      <c r="N824" s="57"/>
      <c r="R824" s="20">
        <f>H824*WTPinput-I824</f>
        <v>5149022.9570511477</v>
      </c>
      <c r="S824" s="11">
        <f>H824*WTPinput-J824</f>
        <v>5161562.9077061396</v>
      </c>
      <c r="T824" s="11"/>
      <c r="U824">
        <f>IF(R824&lt;0,1,0)</f>
        <v>0</v>
      </c>
      <c r="V824">
        <f>IF(R824&gt;0,1,0)</f>
        <v>1</v>
      </c>
      <c r="W824">
        <f>IF(S824&lt;0,1,0)</f>
        <v>0</v>
      </c>
      <c r="X824">
        <f>IF(S824&gt;0,1,0)</f>
        <v>1</v>
      </c>
    </row>
    <row r="825" spans="6:24" x14ac:dyDescent="0.3">
      <c r="F825" s="18">
        <f>I825/$J$1</f>
        <v>20782.144008410382</v>
      </c>
      <c r="G825">
        <v>815</v>
      </c>
      <c r="H825" s="19">
        <v>264.45826237195797</v>
      </c>
      <c r="I825" s="26">
        <v>275363.40811143757</v>
      </c>
      <c r="J825" s="19">
        <v>260681.3212154505</v>
      </c>
      <c r="K825" s="42">
        <f t="shared" si="39"/>
        <v>1041.2357913935834</v>
      </c>
      <c r="L825" s="49">
        <f t="shared" si="38"/>
        <v>-275363.40811143757</v>
      </c>
      <c r="M825" s="42">
        <f t="shared" si="40"/>
        <v>0</v>
      </c>
      <c r="N825" s="57"/>
      <c r="R825" s="20">
        <f>H825*WTPinput-I825</f>
        <v>6336093.1511875121</v>
      </c>
      <c r="S825" s="11">
        <f>H825*WTPinput-J825</f>
        <v>6350775.2380834986</v>
      </c>
      <c r="T825" s="11"/>
      <c r="U825">
        <f>IF(R825&lt;0,1,0)</f>
        <v>0</v>
      </c>
      <c r="V825">
        <f>IF(R825&gt;0,1,0)</f>
        <v>1</v>
      </c>
      <c r="W825">
        <f>IF(S825&lt;0,1,0)</f>
        <v>0</v>
      </c>
      <c r="X825">
        <f>IF(S825&gt;0,1,0)</f>
        <v>1</v>
      </c>
    </row>
    <row r="826" spans="6:24" x14ac:dyDescent="0.3">
      <c r="F826" s="18">
        <f>I826/$J$1</f>
        <v>68700.470187447499</v>
      </c>
      <c r="G826">
        <v>816</v>
      </c>
      <c r="H826" s="19">
        <v>368.39132816104393</v>
      </c>
      <c r="I826" s="26">
        <v>910281.22998367937</v>
      </c>
      <c r="J826" s="19">
        <v>894966.66018031246</v>
      </c>
      <c r="K826" s="42">
        <f t="shared" si="39"/>
        <v>2470.9626975414194</v>
      </c>
      <c r="L826" s="49">
        <f t="shared" si="38"/>
        <v>-910281.22998367937</v>
      </c>
      <c r="M826" s="42">
        <f t="shared" si="40"/>
        <v>0</v>
      </c>
      <c r="N826" s="57"/>
      <c r="R826" s="20">
        <f>H826*WTPinput-I826</f>
        <v>8299501.9740424184</v>
      </c>
      <c r="S826" s="11">
        <f>H826*WTPinput-J826</f>
        <v>8314816.5438457849</v>
      </c>
      <c r="T826" s="11"/>
      <c r="U826">
        <f>IF(R826&lt;0,1,0)</f>
        <v>0</v>
      </c>
      <c r="V826">
        <f>IF(R826&gt;0,1,0)</f>
        <v>1</v>
      </c>
      <c r="W826">
        <f>IF(S826&lt;0,1,0)</f>
        <v>0</v>
      </c>
      <c r="X826">
        <f>IF(S826&gt;0,1,0)</f>
        <v>1</v>
      </c>
    </row>
    <row r="827" spans="6:24" x14ac:dyDescent="0.3">
      <c r="F827" s="18">
        <f>I827/$J$1</f>
        <v>59544.404551926404</v>
      </c>
      <c r="G827">
        <v>817</v>
      </c>
      <c r="H827" s="19">
        <v>526.95176599234037</v>
      </c>
      <c r="I827" s="26">
        <v>788963.36031302484</v>
      </c>
      <c r="J827" s="19">
        <v>777591.92062730331</v>
      </c>
      <c r="K827" s="42">
        <f t="shared" si="39"/>
        <v>1497.2212092833047</v>
      </c>
      <c r="L827" s="49">
        <f t="shared" si="38"/>
        <v>-788963.36031302484</v>
      </c>
      <c r="M827" s="42">
        <f t="shared" si="40"/>
        <v>0</v>
      </c>
      <c r="N827" s="57"/>
      <c r="R827" s="20">
        <f>H827*WTPinput-I827</f>
        <v>12384830.789495485</v>
      </c>
      <c r="S827" s="11">
        <f>H827*WTPinput-J827</f>
        <v>12396202.229181206</v>
      </c>
      <c r="T827" s="11"/>
      <c r="U827">
        <f>IF(R827&lt;0,1,0)</f>
        <v>0</v>
      </c>
      <c r="V827">
        <f>IF(R827&gt;0,1,0)</f>
        <v>1</v>
      </c>
      <c r="W827">
        <f>IF(S827&lt;0,1,0)</f>
        <v>0</v>
      </c>
      <c r="X827">
        <f>IF(S827&gt;0,1,0)</f>
        <v>1</v>
      </c>
    </row>
    <row r="828" spans="6:24" x14ac:dyDescent="0.3">
      <c r="F828" s="18">
        <f>I828/$J$1</f>
        <v>50253.5501424135</v>
      </c>
      <c r="G828">
        <v>818</v>
      </c>
      <c r="H828" s="19">
        <v>223.32209391704782</v>
      </c>
      <c r="I828" s="26">
        <v>665859.53938697884</v>
      </c>
      <c r="J828" s="19">
        <v>654903.09555838734</v>
      </c>
      <c r="K828" s="42">
        <f t="shared" si="39"/>
        <v>2981.6106758980595</v>
      </c>
      <c r="L828" s="49">
        <f t="shared" si="38"/>
        <v>-665859.53938697884</v>
      </c>
      <c r="M828" s="42">
        <f t="shared" si="40"/>
        <v>0</v>
      </c>
      <c r="N828" s="57"/>
      <c r="R828" s="20">
        <f>H828*WTPinput-I828</f>
        <v>4917192.8085392173</v>
      </c>
      <c r="S828" s="11">
        <f>H828*WTPinput-J828</f>
        <v>4928149.2523678085</v>
      </c>
      <c r="T828" s="11"/>
      <c r="U828">
        <f>IF(R828&lt;0,1,0)</f>
        <v>0</v>
      </c>
      <c r="V828">
        <f>IF(R828&gt;0,1,0)</f>
        <v>1</v>
      </c>
      <c r="W828">
        <f>IF(S828&lt;0,1,0)</f>
        <v>0</v>
      </c>
      <c r="X828">
        <f>IF(S828&gt;0,1,0)</f>
        <v>1</v>
      </c>
    </row>
    <row r="829" spans="6:24" x14ac:dyDescent="0.3">
      <c r="F829" s="18">
        <f>I829/$J$1</f>
        <v>56078.201194194269</v>
      </c>
      <c r="G829">
        <v>819</v>
      </c>
      <c r="H829" s="19">
        <v>387.492778525826</v>
      </c>
      <c r="I829" s="26">
        <v>743036.16582307406</v>
      </c>
      <c r="J829" s="19">
        <v>726886.86357416143</v>
      </c>
      <c r="K829" s="42">
        <f t="shared" si="39"/>
        <v>1917.5484215470392</v>
      </c>
      <c r="L829" s="49">
        <f t="shared" si="38"/>
        <v>-743036.16582307406</v>
      </c>
      <c r="M829" s="42">
        <f t="shared" si="40"/>
        <v>0</v>
      </c>
      <c r="N829" s="57"/>
      <c r="R829" s="20">
        <f>H829*WTPinput-I829</f>
        <v>8944283.297322575</v>
      </c>
      <c r="S829" s="11">
        <f>H829*WTPinput-J829</f>
        <v>8960432.5995714869</v>
      </c>
      <c r="T829" s="11"/>
      <c r="U829">
        <f>IF(R829&lt;0,1,0)</f>
        <v>0</v>
      </c>
      <c r="V829">
        <f>IF(R829&gt;0,1,0)</f>
        <v>1</v>
      </c>
      <c r="W829">
        <f>IF(S829&lt;0,1,0)</f>
        <v>0</v>
      </c>
      <c r="X829">
        <f>IF(S829&gt;0,1,0)</f>
        <v>1</v>
      </c>
    </row>
    <row r="830" spans="6:24" x14ac:dyDescent="0.3">
      <c r="F830" s="18">
        <f>I830/$J$1</f>
        <v>47586.427138751467</v>
      </c>
      <c r="G830">
        <v>820</v>
      </c>
      <c r="H830" s="19">
        <v>122.57568295954661</v>
      </c>
      <c r="I830" s="26">
        <v>630520.15958845697</v>
      </c>
      <c r="J830" s="19">
        <v>612949.30637263181</v>
      </c>
      <c r="K830" s="42">
        <f t="shared" si="39"/>
        <v>5143.9253232351657</v>
      </c>
      <c r="L830" s="49">
        <f t="shared" si="38"/>
        <v>-630520.15958845697</v>
      </c>
      <c r="M830" s="42">
        <f t="shared" si="40"/>
        <v>0</v>
      </c>
      <c r="N830" s="57"/>
      <c r="R830" s="20">
        <f>H830*WTPinput-I830</f>
        <v>2433871.9144002083</v>
      </c>
      <c r="S830" s="11">
        <f>H830*WTPinput-J830</f>
        <v>2451442.7676160336</v>
      </c>
      <c r="T830" s="11"/>
      <c r="U830">
        <f>IF(R830&lt;0,1,0)</f>
        <v>0</v>
      </c>
      <c r="V830">
        <f>IF(R830&gt;0,1,0)</f>
        <v>1</v>
      </c>
      <c r="W830">
        <f>IF(S830&lt;0,1,0)</f>
        <v>0</v>
      </c>
      <c r="X830">
        <f>IF(S830&gt;0,1,0)</f>
        <v>1</v>
      </c>
    </row>
    <row r="831" spans="6:24" x14ac:dyDescent="0.3">
      <c r="F831" s="18">
        <f>I831/$J$1</f>
        <v>57119.495887363511</v>
      </c>
      <c r="G831">
        <v>821</v>
      </c>
      <c r="H831" s="19">
        <v>270.65767574622623</v>
      </c>
      <c r="I831" s="26">
        <v>756833.32050756656</v>
      </c>
      <c r="J831" s="19">
        <v>746208.05434568785</v>
      </c>
      <c r="K831" s="42">
        <f t="shared" si="39"/>
        <v>2796.2751044133988</v>
      </c>
      <c r="L831" s="49">
        <f t="shared" si="38"/>
        <v>-756833.32050756656</v>
      </c>
      <c r="M831" s="42">
        <f t="shared" si="40"/>
        <v>0</v>
      </c>
      <c r="N831" s="57"/>
      <c r="R831" s="20">
        <f>H831*WTPinput-I831</f>
        <v>6009608.5731480895</v>
      </c>
      <c r="S831" s="11">
        <f>H831*WTPinput-J831</f>
        <v>6020233.8393099681</v>
      </c>
      <c r="T831" s="11"/>
      <c r="U831">
        <f>IF(R831&lt;0,1,0)</f>
        <v>0</v>
      </c>
      <c r="V831">
        <f>IF(R831&gt;0,1,0)</f>
        <v>1</v>
      </c>
      <c r="W831">
        <f>IF(S831&lt;0,1,0)</f>
        <v>0</v>
      </c>
      <c r="X831">
        <f>IF(S831&gt;0,1,0)</f>
        <v>1</v>
      </c>
    </row>
    <row r="832" spans="6:24" x14ac:dyDescent="0.3">
      <c r="F832" s="18">
        <f>I832/$J$1</f>
        <v>60806.343817819783</v>
      </c>
      <c r="G832">
        <v>822</v>
      </c>
      <c r="H832" s="19">
        <v>251.32561522470132</v>
      </c>
      <c r="I832" s="26">
        <v>805684.05558611208</v>
      </c>
      <c r="J832" s="19">
        <v>790084.65908263216</v>
      </c>
      <c r="K832" s="42">
        <f t="shared" si="39"/>
        <v>3205.7379223593207</v>
      </c>
      <c r="L832" s="49">
        <f t="shared" si="38"/>
        <v>-805684.05558611208</v>
      </c>
      <c r="M832" s="42">
        <f t="shared" si="40"/>
        <v>0</v>
      </c>
      <c r="N832" s="57"/>
      <c r="R832" s="20">
        <f>H832*WTPinput-I832</f>
        <v>5477456.3250314211</v>
      </c>
      <c r="S832" s="11">
        <f>H832*WTPinput-J832</f>
        <v>5493055.7215349004</v>
      </c>
      <c r="T832" s="11"/>
      <c r="U832">
        <f>IF(R832&lt;0,1,0)</f>
        <v>0</v>
      </c>
      <c r="V832">
        <f>IF(R832&gt;0,1,0)</f>
        <v>1</v>
      </c>
      <c r="W832">
        <f>IF(S832&lt;0,1,0)</f>
        <v>0</v>
      </c>
      <c r="X832">
        <f>IF(S832&gt;0,1,0)</f>
        <v>1</v>
      </c>
    </row>
    <row r="833" spans="6:24" x14ac:dyDescent="0.3">
      <c r="F833" s="18">
        <f>I833/$J$1</f>
        <v>53442.801263205161</v>
      </c>
      <c r="G833">
        <v>823</v>
      </c>
      <c r="H833" s="19">
        <v>322.69752788024198</v>
      </c>
      <c r="I833" s="26">
        <v>708117.1167374684</v>
      </c>
      <c r="J833" s="19">
        <v>692979.71318339242</v>
      </c>
      <c r="K833" s="42">
        <f t="shared" si="39"/>
        <v>2194.3679624352794</v>
      </c>
      <c r="L833" s="49">
        <f t="shared" si="38"/>
        <v>-708117.1167374684</v>
      </c>
      <c r="M833" s="42">
        <f t="shared" si="40"/>
        <v>0</v>
      </c>
      <c r="N833" s="57"/>
      <c r="R833" s="20">
        <f>H833*WTPinput-I833</f>
        <v>7359321.0802685814</v>
      </c>
      <c r="S833" s="11">
        <f>H833*WTPinput-J833</f>
        <v>7374458.4838226568</v>
      </c>
      <c r="T833" s="11"/>
      <c r="U833">
        <f>IF(R833&lt;0,1,0)</f>
        <v>0</v>
      </c>
      <c r="V833">
        <f>IF(R833&gt;0,1,0)</f>
        <v>1</v>
      </c>
      <c r="W833">
        <f>IF(S833&lt;0,1,0)</f>
        <v>0</v>
      </c>
      <c r="X833">
        <f>IF(S833&gt;0,1,0)</f>
        <v>1</v>
      </c>
    </row>
    <row r="834" spans="6:24" x14ac:dyDescent="0.3">
      <c r="F834" s="18">
        <f>I834/$J$1</f>
        <v>45383.191871902054</v>
      </c>
      <c r="G834">
        <v>824</v>
      </c>
      <c r="H834" s="19">
        <v>421.26171500315468</v>
      </c>
      <c r="I834" s="26">
        <v>601327.2923027022</v>
      </c>
      <c r="J834" s="19">
        <v>584254.99659395858</v>
      </c>
      <c r="K834" s="42">
        <f t="shared" si="39"/>
        <v>1427.4434891340627</v>
      </c>
      <c r="L834" s="49">
        <f t="shared" si="38"/>
        <v>-601327.2923027022</v>
      </c>
      <c r="M834" s="42">
        <f t="shared" si="40"/>
        <v>0</v>
      </c>
      <c r="N834" s="57"/>
      <c r="R834" s="20">
        <f>H834*WTPinput-I834</f>
        <v>9930215.5827761646</v>
      </c>
      <c r="S834" s="11">
        <f>H834*WTPinput-J834</f>
        <v>9947287.8784849085</v>
      </c>
      <c r="T834" s="11"/>
      <c r="U834">
        <f>IF(R834&lt;0,1,0)</f>
        <v>0</v>
      </c>
      <c r="V834">
        <f>IF(R834&gt;0,1,0)</f>
        <v>1</v>
      </c>
      <c r="W834">
        <f>IF(S834&lt;0,1,0)</f>
        <v>0</v>
      </c>
      <c r="X834">
        <f>IF(S834&gt;0,1,0)</f>
        <v>1</v>
      </c>
    </row>
    <row r="835" spans="6:24" x14ac:dyDescent="0.3">
      <c r="F835" s="18">
        <f>I835/$J$1</f>
        <v>77983.578113519019</v>
      </c>
      <c r="G835">
        <v>825</v>
      </c>
      <c r="H835" s="19">
        <v>235.60270282967576</v>
      </c>
      <c r="I835" s="26">
        <v>1033282.4100041271</v>
      </c>
      <c r="J835" s="19">
        <v>1010618.5361866645</v>
      </c>
      <c r="K835" s="42">
        <f t="shared" si="39"/>
        <v>4385.698455892154</v>
      </c>
      <c r="L835" s="49">
        <f t="shared" si="38"/>
        <v>-1033282.4100041271</v>
      </c>
      <c r="M835" s="42">
        <f t="shared" si="40"/>
        <v>0</v>
      </c>
      <c r="N835" s="57"/>
      <c r="R835" s="20">
        <f>H835*WTPinput-I835</f>
        <v>4856785.1607377669</v>
      </c>
      <c r="S835" s="11">
        <f>H835*WTPinput-J835</f>
        <v>4879449.0345552294</v>
      </c>
      <c r="T835" s="11"/>
      <c r="U835">
        <f>IF(R835&lt;0,1,0)</f>
        <v>0</v>
      </c>
      <c r="V835">
        <f>IF(R835&gt;0,1,0)</f>
        <v>1</v>
      </c>
      <c r="W835">
        <f>IF(S835&lt;0,1,0)</f>
        <v>0</v>
      </c>
      <c r="X835">
        <f>IF(S835&gt;0,1,0)</f>
        <v>1</v>
      </c>
    </row>
    <row r="836" spans="6:24" x14ac:dyDescent="0.3">
      <c r="F836" s="18">
        <f>I836/$J$1</f>
        <v>33646.467626517428</v>
      </c>
      <c r="G836">
        <v>826</v>
      </c>
      <c r="H836" s="19">
        <v>180.12915004210481</v>
      </c>
      <c r="I836" s="26">
        <v>445815.69605135592</v>
      </c>
      <c r="J836" s="19">
        <v>432274.29449050105</v>
      </c>
      <c r="K836" s="42">
        <f t="shared" si="39"/>
        <v>2474.9780696080975</v>
      </c>
      <c r="L836" s="49">
        <f t="shared" si="38"/>
        <v>-445815.69605135592</v>
      </c>
      <c r="M836" s="42">
        <f t="shared" si="40"/>
        <v>0</v>
      </c>
      <c r="N836" s="57"/>
      <c r="R836" s="20">
        <f>H836*WTPinput-I836</f>
        <v>4057413.055001264</v>
      </c>
      <c r="S836" s="11">
        <f>H836*WTPinput-J836</f>
        <v>4070954.4565621186</v>
      </c>
      <c r="T836" s="11"/>
      <c r="U836">
        <f>IF(R836&lt;0,1,0)</f>
        <v>0</v>
      </c>
      <c r="V836">
        <f>IF(R836&gt;0,1,0)</f>
        <v>1</v>
      </c>
      <c r="W836">
        <f>IF(S836&lt;0,1,0)</f>
        <v>0</v>
      </c>
      <c r="X836">
        <f>IF(S836&gt;0,1,0)</f>
        <v>1</v>
      </c>
    </row>
    <row r="837" spans="6:24" x14ac:dyDescent="0.3">
      <c r="F837" s="18">
        <f>I837/$J$1</f>
        <v>51458.488859396435</v>
      </c>
      <c r="G837">
        <v>827</v>
      </c>
      <c r="H837" s="19">
        <v>296.35188958360231</v>
      </c>
      <c r="I837" s="26">
        <v>681824.97738700279</v>
      </c>
      <c r="J837" s="19">
        <v>662439.34776833875</v>
      </c>
      <c r="K837" s="42">
        <f t="shared" si="39"/>
        <v>2300.7276192671502</v>
      </c>
      <c r="L837" s="49">
        <f t="shared" si="38"/>
        <v>-681824.97738700279</v>
      </c>
      <c r="M837" s="42">
        <f t="shared" si="40"/>
        <v>0</v>
      </c>
      <c r="N837" s="57"/>
      <c r="R837" s="20">
        <f>H837*WTPinput-I837</f>
        <v>6726972.2622030554</v>
      </c>
      <c r="S837" s="11">
        <f>H837*WTPinput-J837</f>
        <v>6746357.8918217197</v>
      </c>
      <c r="T837" s="11"/>
      <c r="U837">
        <f>IF(R837&lt;0,1,0)</f>
        <v>0</v>
      </c>
      <c r="V837">
        <f>IF(R837&gt;0,1,0)</f>
        <v>1</v>
      </c>
      <c r="W837">
        <f>IF(S837&lt;0,1,0)</f>
        <v>0</v>
      </c>
      <c r="X837">
        <f>IF(S837&gt;0,1,0)</f>
        <v>1</v>
      </c>
    </row>
    <row r="838" spans="6:24" x14ac:dyDescent="0.3">
      <c r="F838" s="18">
        <f>I838/$J$1</f>
        <v>32792.635428227703</v>
      </c>
      <c r="G838">
        <v>828</v>
      </c>
      <c r="H838" s="19">
        <v>543.64403539548948</v>
      </c>
      <c r="I838" s="26">
        <v>434502.41942401708</v>
      </c>
      <c r="J838" s="19">
        <v>419624.14922469924</v>
      </c>
      <c r="K838" s="42">
        <f t="shared" si="39"/>
        <v>799.24066325481851</v>
      </c>
      <c r="L838" s="49">
        <f t="shared" si="38"/>
        <v>-434502.41942401708</v>
      </c>
      <c r="M838" s="42">
        <f t="shared" si="40"/>
        <v>0</v>
      </c>
      <c r="N838" s="57"/>
      <c r="R838" s="20">
        <f>H838*WTPinput-I838</f>
        <v>13156598.465463219</v>
      </c>
      <c r="S838" s="11">
        <f>H838*WTPinput-J838</f>
        <v>13171476.735662539</v>
      </c>
      <c r="T838" s="11"/>
      <c r="U838">
        <f>IF(R838&lt;0,1,0)</f>
        <v>0</v>
      </c>
      <c r="V838">
        <f>IF(R838&gt;0,1,0)</f>
        <v>1</v>
      </c>
      <c r="W838">
        <f>IF(S838&lt;0,1,0)</f>
        <v>0</v>
      </c>
      <c r="X838">
        <f>IF(S838&gt;0,1,0)</f>
        <v>1</v>
      </c>
    </row>
    <row r="839" spans="6:24" x14ac:dyDescent="0.3">
      <c r="F839" s="18">
        <f>I839/$J$1</f>
        <v>36073.814953083565</v>
      </c>
      <c r="G839">
        <v>829</v>
      </c>
      <c r="H839" s="19">
        <v>185.66946869002095</v>
      </c>
      <c r="I839" s="26">
        <v>477978.04812835722</v>
      </c>
      <c r="J839" s="19">
        <v>464036.49185033067</v>
      </c>
      <c r="K839" s="42">
        <f t="shared" si="39"/>
        <v>2574.3491996864145</v>
      </c>
      <c r="L839" s="49">
        <f t="shared" si="38"/>
        <v>-477978.04812835722</v>
      </c>
      <c r="M839" s="42">
        <f t="shared" si="40"/>
        <v>0</v>
      </c>
      <c r="N839" s="57"/>
      <c r="R839" s="20">
        <f>H839*WTPinput-I839</f>
        <v>4163758.6691221669</v>
      </c>
      <c r="S839" s="11">
        <f>H839*WTPinput-J839</f>
        <v>4177700.2254001936</v>
      </c>
      <c r="T839" s="11"/>
      <c r="U839">
        <f>IF(R839&lt;0,1,0)</f>
        <v>0</v>
      </c>
      <c r="V839">
        <f>IF(R839&gt;0,1,0)</f>
        <v>1</v>
      </c>
      <c r="W839">
        <f>IF(S839&lt;0,1,0)</f>
        <v>0</v>
      </c>
      <c r="X839">
        <f>IF(S839&gt;0,1,0)</f>
        <v>1</v>
      </c>
    </row>
    <row r="840" spans="6:24" x14ac:dyDescent="0.3">
      <c r="F840" s="18">
        <f>I840/$J$1</f>
        <v>24325.934435511896</v>
      </c>
      <c r="G840">
        <v>830</v>
      </c>
      <c r="H840" s="19">
        <v>321.94204266260931</v>
      </c>
      <c r="I840" s="26">
        <v>322318.63127053261</v>
      </c>
      <c r="J840" s="19">
        <v>303526.85833710618</v>
      </c>
      <c r="K840" s="42">
        <f t="shared" si="39"/>
        <v>1001.1697403818673</v>
      </c>
      <c r="L840" s="49">
        <f t="shared" si="38"/>
        <v>-322318.63127053261</v>
      </c>
      <c r="M840" s="42">
        <f t="shared" si="40"/>
        <v>0</v>
      </c>
      <c r="N840" s="57"/>
      <c r="R840" s="20">
        <f>H840*WTPinput-I840</f>
        <v>7726232.4352946999</v>
      </c>
      <c r="S840" s="11">
        <f>H840*WTPinput-J840</f>
        <v>7745024.2082281262</v>
      </c>
      <c r="T840" s="11"/>
      <c r="U840">
        <f>IF(R840&lt;0,1,0)</f>
        <v>0</v>
      </c>
      <c r="V840">
        <f>IF(R840&gt;0,1,0)</f>
        <v>1</v>
      </c>
      <c r="W840">
        <f>IF(S840&lt;0,1,0)</f>
        <v>0</v>
      </c>
      <c r="X840">
        <f>IF(S840&gt;0,1,0)</f>
        <v>1</v>
      </c>
    </row>
    <row r="841" spans="6:24" x14ac:dyDescent="0.3">
      <c r="F841" s="18">
        <f>I841/$J$1</f>
        <v>45391.339433988695</v>
      </c>
      <c r="G841">
        <v>831</v>
      </c>
      <c r="H841" s="19">
        <v>398.87412140313245</v>
      </c>
      <c r="I841" s="26">
        <v>601435.24750035023</v>
      </c>
      <c r="J841" s="19">
        <v>586713.19472758158</v>
      </c>
      <c r="K841" s="42">
        <f t="shared" si="39"/>
        <v>1507.8322087797071</v>
      </c>
      <c r="L841" s="49">
        <f t="shared" si="38"/>
        <v>-601435.24750035023</v>
      </c>
      <c r="M841" s="42">
        <f t="shared" si="40"/>
        <v>0</v>
      </c>
      <c r="N841" s="57"/>
      <c r="R841" s="20">
        <f>H841*WTPinput-I841</f>
        <v>9370417.7875779606</v>
      </c>
      <c r="S841" s="11">
        <f>H841*WTPinput-J841</f>
        <v>9385139.8403507303</v>
      </c>
      <c r="T841" s="11"/>
      <c r="U841">
        <f>IF(R841&lt;0,1,0)</f>
        <v>0</v>
      </c>
      <c r="V841">
        <f>IF(R841&gt;0,1,0)</f>
        <v>1</v>
      </c>
      <c r="W841">
        <f>IF(S841&lt;0,1,0)</f>
        <v>0</v>
      </c>
      <c r="X841">
        <f>IF(S841&gt;0,1,0)</f>
        <v>1</v>
      </c>
    </row>
    <row r="842" spans="6:24" x14ac:dyDescent="0.3">
      <c r="F842" s="18">
        <f>I842/$J$1</f>
        <v>41102.527380537045</v>
      </c>
      <c r="G842">
        <v>832</v>
      </c>
      <c r="H842" s="19">
        <v>318.87563050379322</v>
      </c>
      <c r="I842" s="26">
        <v>544608.48779211589</v>
      </c>
      <c r="J842" s="19">
        <v>533971.98016062414</v>
      </c>
      <c r="K842" s="42">
        <f t="shared" si="39"/>
        <v>1707.9025039689807</v>
      </c>
      <c r="L842" s="49">
        <f t="shared" si="38"/>
        <v>-544608.48779211589</v>
      </c>
      <c r="M842" s="42">
        <f t="shared" si="40"/>
        <v>0</v>
      </c>
      <c r="N842" s="57"/>
      <c r="R842" s="20">
        <f>H842*WTPinput-I842</f>
        <v>7427282.2748027146</v>
      </c>
      <c r="S842" s="11">
        <f>H842*WTPinput-J842</f>
        <v>7437918.7824342065</v>
      </c>
      <c r="T842" s="11"/>
      <c r="U842">
        <f>IF(R842&lt;0,1,0)</f>
        <v>0</v>
      </c>
      <c r="V842">
        <f>IF(R842&gt;0,1,0)</f>
        <v>1</v>
      </c>
      <c r="W842">
        <f>IF(S842&lt;0,1,0)</f>
        <v>0</v>
      </c>
      <c r="X842">
        <f>IF(S842&gt;0,1,0)</f>
        <v>1</v>
      </c>
    </row>
    <row r="843" spans="6:24" x14ac:dyDescent="0.3">
      <c r="F843" s="18">
        <f>I843/$J$1</f>
        <v>38461.361240866863</v>
      </c>
      <c r="G843">
        <v>833</v>
      </c>
      <c r="H843" s="19">
        <v>142.91423966260118</v>
      </c>
      <c r="I843" s="26">
        <v>509613.03644148592</v>
      </c>
      <c r="J843" s="19">
        <v>499337.35458147398</v>
      </c>
      <c r="K843" s="42">
        <f t="shared" si="39"/>
        <v>3565.8660581661065</v>
      </c>
      <c r="L843" s="49">
        <f t="shared" ref="L843:L906" si="41">H843*wtp-I843</f>
        <v>-509613.03644148592</v>
      </c>
      <c r="M843" s="42">
        <f t="shared" si="40"/>
        <v>0</v>
      </c>
      <c r="N843" s="57"/>
      <c r="R843" s="20">
        <f>H843*WTPinput-I843</f>
        <v>3063242.9551235437</v>
      </c>
      <c r="S843" s="11">
        <f>H843*WTPinput-J843</f>
        <v>3073518.6369835557</v>
      </c>
      <c r="T843" s="11"/>
      <c r="U843">
        <f>IF(R843&lt;0,1,0)</f>
        <v>0</v>
      </c>
      <c r="V843">
        <f>IF(R843&gt;0,1,0)</f>
        <v>1</v>
      </c>
      <c r="W843">
        <f>IF(S843&lt;0,1,0)</f>
        <v>0</v>
      </c>
      <c r="X843">
        <f>IF(S843&gt;0,1,0)</f>
        <v>1</v>
      </c>
    </row>
    <row r="844" spans="6:24" x14ac:dyDescent="0.3">
      <c r="F844" s="18">
        <f>I844/$J$1</f>
        <v>38954.352222628171</v>
      </c>
      <c r="G844">
        <v>834</v>
      </c>
      <c r="H844" s="19">
        <v>298.72603092851568</v>
      </c>
      <c r="I844" s="26">
        <v>516145.16694982327</v>
      </c>
      <c r="J844" s="19">
        <v>506253.44911747857</v>
      </c>
      <c r="K844" s="42">
        <f t="shared" ref="K844:K907" si="42">I844/H844</f>
        <v>1727.8211923665112</v>
      </c>
      <c r="L844" s="49">
        <f t="shared" si="41"/>
        <v>-516145.16694982327</v>
      </c>
      <c r="M844" s="42">
        <f t="shared" ref="M844:M907" si="43">IF(L844&gt;0,L844,0)</f>
        <v>0</v>
      </c>
      <c r="N844" s="57"/>
      <c r="R844" s="20">
        <f>H844*WTPinput-I844</f>
        <v>6952005.6062630685</v>
      </c>
      <c r="S844" s="11">
        <f>H844*WTPinput-J844</f>
        <v>6961897.3240954131</v>
      </c>
      <c r="T844" s="11"/>
      <c r="U844">
        <f>IF(R844&lt;0,1,0)</f>
        <v>0</v>
      </c>
      <c r="V844">
        <f>IF(R844&gt;0,1,0)</f>
        <v>1</v>
      </c>
      <c r="W844">
        <f>IF(S844&lt;0,1,0)</f>
        <v>0</v>
      </c>
      <c r="X844">
        <f>IF(S844&gt;0,1,0)</f>
        <v>1</v>
      </c>
    </row>
    <row r="845" spans="6:24" x14ac:dyDescent="0.3">
      <c r="F845" s="18">
        <f>I845/$J$1</f>
        <v>42613.761438876696</v>
      </c>
      <c r="G845">
        <v>835</v>
      </c>
      <c r="H845" s="19">
        <v>292.70336971212964</v>
      </c>
      <c r="I845" s="26">
        <v>564632.33906511625</v>
      </c>
      <c r="J845" s="19">
        <v>544379.53426092071</v>
      </c>
      <c r="K845" s="42">
        <f t="shared" si="42"/>
        <v>1929.0257560766231</v>
      </c>
      <c r="L845" s="49">
        <f t="shared" si="41"/>
        <v>-564632.33906511625</v>
      </c>
      <c r="M845" s="42">
        <f t="shared" si="43"/>
        <v>0</v>
      </c>
      <c r="N845" s="57"/>
      <c r="R845" s="20">
        <f>H845*WTPinput-I845</f>
        <v>6752951.9037381252</v>
      </c>
      <c r="S845" s="11">
        <f>H845*WTPinput-J845</f>
        <v>6773204.7085423209</v>
      </c>
      <c r="T845" s="11"/>
      <c r="U845">
        <f>IF(R845&lt;0,1,0)</f>
        <v>0</v>
      </c>
      <c r="V845">
        <f>IF(R845&gt;0,1,0)</f>
        <v>1</v>
      </c>
      <c r="W845">
        <f>IF(S845&lt;0,1,0)</f>
        <v>0</v>
      </c>
      <c r="X845">
        <f>IF(S845&gt;0,1,0)</f>
        <v>1</v>
      </c>
    </row>
    <row r="846" spans="6:24" x14ac:dyDescent="0.3">
      <c r="F846" s="18">
        <f>I846/$J$1</f>
        <v>54221.669956674028</v>
      </c>
      <c r="G846">
        <v>836</v>
      </c>
      <c r="H846" s="19">
        <v>311.55736742868248</v>
      </c>
      <c r="I846" s="26">
        <v>718437.12692593085</v>
      </c>
      <c r="J846" s="19">
        <v>695809.95335748082</v>
      </c>
      <c r="K846" s="42">
        <f t="shared" si="42"/>
        <v>2305.9545433166036</v>
      </c>
      <c r="L846" s="49">
        <f t="shared" si="41"/>
        <v>-718437.12692593085</v>
      </c>
      <c r="M846" s="42">
        <f t="shared" si="43"/>
        <v>0</v>
      </c>
      <c r="N846" s="57"/>
      <c r="R846" s="20">
        <f>H846*WTPinput-I846</f>
        <v>7070497.0587911308</v>
      </c>
      <c r="S846" s="11">
        <f>H846*WTPinput-J846</f>
        <v>7093124.2323595816</v>
      </c>
      <c r="T846" s="11"/>
      <c r="U846">
        <f>IF(R846&lt;0,1,0)</f>
        <v>0</v>
      </c>
      <c r="V846">
        <f>IF(R846&gt;0,1,0)</f>
        <v>1</v>
      </c>
      <c r="W846">
        <f>IF(S846&lt;0,1,0)</f>
        <v>0</v>
      </c>
      <c r="X846">
        <f>IF(S846&gt;0,1,0)</f>
        <v>1</v>
      </c>
    </row>
    <row r="847" spans="6:24" x14ac:dyDescent="0.3">
      <c r="F847" s="18">
        <f>I847/$J$1</f>
        <v>67047.558775211379</v>
      </c>
      <c r="G847">
        <v>837</v>
      </c>
      <c r="H847" s="19">
        <v>272.89365211531913</v>
      </c>
      <c r="I847" s="26">
        <v>888380.15377155074</v>
      </c>
      <c r="J847" s="19">
        <v>866488.47310917475</v>
      </c>
      <c r="K847" s="42">
        <f t="shared" si="42"/>
        <v>3255.4079103171662</v>
      </c>
      <c r="L847" s="49">
        <f t="shared" si="41"/>
        <v>-888380.15377155074</v>
      </c>
      <c r="M847" s="42">
        <f t="shared" si="43"/>
        <v>0</v>
      </c>
      <c r="N847" s="57"/>
      <c r="R847" s="20">
        <f>H847*WTPinput-I847</f>
        <v>5933961.1491114274</v>
      </c>
      <c r="S847" s="11">
        <f>H847*WTPinput-J847</f>
        <v>5955852.8297738032</v>
      </c>
      <c r="T847" s="11"/>
      <c r="U847">
        <f>IF(R847&lt;0,1,0)</f>
        <v>0</v>
      </c>
      <c r="V847">
        <f>IF(R847&gt;0,1,0)</f>
        <v>1</v>
      </c>
      <c r="W847">
        <f>IF(S847&lt;0,1,0)</f>
        <v>0</v>
      </c>
      <c r="X847">
        <f>IF(S847&gt;0,1,0)</f>
        <v>1</v>
      </c>
    </row>
    <row r="848" spans="6:24" x14ac:dyDescent="0.3">
      <c r="F848" s="18">
        <f>I848/$J$1</f>
        <v>38923.572063912179</v>
      </c>
      <c r="G848">
        <v>838</v>
      </c>
      <c r="H848" s="19">
        <v>323.72001589826323</v>
      </c>
      <c r="I848" s="26">
        <v>515737.32984683634</v>
      </c>
      <c r="J848" s="19">
        <v>504680.73569274542</v>
      </c>
      <c r="K848" s="42">
        <f t="shared" si="42"/>
        <v>1593.1586078042178</v>
      </c>
      <c r="L848" s="49">
        <f t="shared" si="41"/>
        <v>-515737.32984683634</v>
      </c>
      <c r="M848" s="42">
        <f t="shared" si="43"/>
        <v>0</v>
      </c>
      <c r="N848" s="57"/>
      <c r="R848" s="20">
        <f>H848*WTPinput-I848</f>
        <v>7577263.0676097441</v>
      </c>
      <c r="S848" s="11">
        <f>H848*WTPinput-J848</f>
        <v>7588319.6617638357</v>
      </c>
      <c r="T848" s="11"/>
      <c r="U848">
        <f>IF(R848&lt;0,1,0)</f>
        <v>0</v>
      </c>
      <c r="V848">
        <f>IF(R848&gt;0,1,0)</f>
        <v>1</v>
      </c>
      <c r="W848">
        <f>IF(S848&lt;0,1,0)</f>
        <v>0</v>
      </c>
      <c r="X848">
        <f>IF(S848&gt;0,1,0)</f>
        <v>1</v>
      </c>
    </row>
    <row r="849" spans="6:24" x14ac:dyDescent="0.3">
      <c r="F849" s="18">
        <f>I849/$J$1</f>
        <v>30945.22004987831</v>
      </c>
      <c r="G849">
        <v>839</v>
      </c>
      <c r="H849" s="19">
        <v>274.18484728307703</v>
      </c>
      <c r="I849" s="26">
        <v>410024.16566088761</v>
      </c>
      <c r="J849" s="19">
        <v>396755.45194252062</v>
      </c>
      <c r="K849" s="42">
        <f t="shared" si="42"/>
        <v>1495.429706359979</v>
      </c>
      <c r="L849" s="49">
        <f t="shared" si="41"/>
        <v>-410024.16566088761</v>
      </c>
      <c r="M849" s="42">
        <f t="shared" si="43"/>
        <v>0</v>
      </c>
      <c r="N849" s="57"/>
      <c r="R849" s="20">
        <f>H849*WTPinput-I849</f>
        <v>6444597.0164160375</v>
      </c>
      <c r="S849" s="11">
        <f>H849*WTPinput-J849</f>
        <v>6457865.7301344052</v>
      </c>
      <c r="T849" s="11"/>
      <c r="U849">
        <f>IF(R849&lt;0,1,0)</f>
        <v>0</v>
      </c>
      <c r="V849">
        <f>IF(R849&gt;0,1,0)</f>
        <v>1</v>
      </c>
      <c r="W849">
        <f>IF(S849&lt;0,1,0)</f>
        <v>0</v>
      </c>
      <c r="X849">
        <f>IF(S849&gt;0,1,0)</f>
        <v>1</v>
      </c>
    </row>
    <row r="850" spans="6:24" x14ac:dyDescent="0.3">
      <c r="F850" s="18">
        <f>I850/$J$1</f>
        <v>34188.621957373805</v>
      </c>
      <c r="G850">
        <v>840</v>
      </c>
      <c r="H850" s="19">
        <v>307.75916073936241</v>
      </c>
      <c r="I850" s="26">
        <v>452999.24093520292</v>
      </c>
      <c r="J850" s="19">
        <v>430085.46808767575</v>
      </c>
      <c r="K850" s="42">
        <f t="shared" si="42"/>
        <v>1471.9277237659308</v>
      </c>
      <c r="L850" s="49">
        <f t="shared" si="41"/>
        <v>-452999.24093520292</v>
      </c>
      <c r="M850" s="42">
        <f t="shared" si="43"/>
        <v>0</v>
      </c>
      <c r="N850" s="57"/>
      <c r="R850" s="20">
        <f>H850*WTPinput-I850</f>
        <v>7240979.777548858</v>
      </c>
      <c r="S850" s="11">
        <f>H850*WTPinput-J850</f>
        <v>7263893.5503963847</v>
      </c>
      <c r="T850" s="11"/>
      <c r="U850">
        <f>IF(R850&lt;0,1,0)</f>
        <v>0</v>
      </c>
      <c r="V850">
        <f>IF(R850&gt;0,1,0)</f>
        <v>1</v>
      </c>
      <c r="W850">
        <f>IF(S850&lt;0,1,0)</f>
        <v>0</v>
      </c>
      <c r="X850">
        <f>IF(S850&gt;0,1,0)</f>
        <v>1</v>
      </c>
    </row>
    <row r="851" spans="6:24" x14ac:dyDescent="0.3">
      <c r="F851" s="18">
        <f>I851/$J$1</f>
        <v>38464.038143818478</v>
      </c>
      <c r="G851">
        <v>841</v>
      </c>
      <c r="H851" s="19">
        <v>210.12202404125128</v>
      </c>
      <c r="I851" s="26">
        <v>509648.50540559483</v>
      </c>
      <c r="J851" s="19">
        <v>492709.63374292152</v>
      </c>
      <c r="K851" s="42">
        <f t="shared" si="42"/>
        <v>2425.4882739257278</v>
      </c>
      <c r="L851" s="49">
        <f t="shared" si="41"/>
        <v>-509648.50540559483</v>
      </c>
      <c r="M851" s="42">
        <f t="shared" si="43"/>
        <v>0</v>
      </c>
      <c r="N851" s="57"/>
      <c r="R851" s="20">
        <f>H851*WTPinput-I851</f>
        <v>4743402.0956256874</v>
      </c>
      <c r="S851" s="11">
        <f>H851*WTPinput-J851</f>
        <v>4760340.96728836</v>
      </c>
      <c r="T851" s="11"/>
      <c r="U851">
        <f>IF(R851&lt;0,1,0)</f>
        <v>0</v>
      </c>
      <c r="V851">
        <f>IF(R851&gt;0,1,0)</f>
        <v>1</v>
      </c>
      <c r="W851">
        <f>IF(S851&lt;0,1,0)</f>
        <v>0</v>
      </c>
      <c r="X851">
        <f>IF(S851&gt;0,1,0)</f>
        <v>1</v>
      </c>
    </row>
    <row r="852" spans="6:24" x14ac:dyDescent="0.3">
      <c r="F852" s="18">
        <f>I852/$J$1</f>
        <v>58434.318332191397</v>
      </c>
      <c r="G852">
        <v>842</v>
      </c>
      <c r="H852" s="19">
        <v>371.88263500981338</v>
      </c>
      <c r="I852" s="26">
        <v>774254.71790153603</v>
      </c>
      <c r="J852" s="19">
        <v>739377.38576548232</v>
      </c>
      <c r="K852" s="42">
        <f t="shared" si="42"/>
        <v>2081.9867479994182</v>
      </c>
      <c r="L852" s="49">
        <f t="shared" si="41"/>
        <v>-774254.71790153603</v>
      </c>
      <c r="M852" s="42">
        <f t="shared" si="43"/>
        <v>0</v>
      </c>
      <c r="N852" s="57"/>
      <c r="R852" s="20">
        <f>H852*WTPinput-I852</f>
        <v>8522811.1573437992</v>
      </c>
      <c r="S852" s="11">
        <f>H852*WTPinput-J852</f>
        <v>8557688.4894798528</v>
      </c>
      <c r="T852" s="11"/>
      <c r="U852">
        <f>IF(R852&lt;0,1,0)</f>
        <v>0</v>
      </c>
      <c r="V852">
        <f>IF(R852&gt;0,1,0)</f>
        <v>1</v>
      </c>
      <c r="W852">
        <f>IF(S852&lt;0,1,0)</f>
        <v>0</v>
      </c>
      <c r="X852">
        <f>IF(S852&gt;0,1,0)</f>
        <v>1</v>
      </c>
    </row>
    <row r="853" spans="6:24" x14ac:dyDescent="0.3">
      <c r="F853" s="18">
        <f>I853/$J$1</f>
        <v>38473.129367963717</v>
      </c>
      <c r="G853">
        <v>843</v>
      </c>
      <c r="H853" s="19">
        <v>354.98633601305482</v>
      </c>
      <c r="I853" s="26">
        <v>509768.96412551927</v>
      </c>
      <c r="J853" s="19">
        <v>490745.98562827753</v>
      </c>
      <c r="K853" s="42">
        <f t="shared" si="42"/>
        <v>1436.0241857499896</v>
      </c>
      <c r="L853" s="49">
        <f t="shared" si="41"/>
        <v>-509768.96412551927</v>
      </c>
      <c r="M853" s="42">
        <f t="shared" si="43"/>
        <v>0</v>
      </c>
      <c r="N853" s="57"/>
      <c r="R853" s="20">
        <f>H853*WTPinput-I853</f>
        <v>8364889.4362008516</v>
      </c>
      <c r="S853" s="11">
        <f>H853*WTPinput-J853</f>
        <v>8383912.4146980941</v>
      </c>
      <c r="T853" s="11"/>
      <c r="U853">
        <f>IF(R853&lt;0,1,0)</f>
        <v>0</v>
      </c>
      <c r="V853">
        <f>IF(R853&gt;0,1,0)</f>
        <v>1</v>
      </c>
      <c r="W853">
        <f>IF(S853&lt;0,1,0)</f>
        <v>0</v>
      </c>
      <c r="X853">
        <f>IF(S853&gt;0,1,0)</f>
        <v>1</v>
      </c>
    </row>
    <row r="854" spans="6:24" x14ac:dyDescent="0.3">
      <c r="F854" s="18">
        <f>I854/$J$1</f>
        <v>46637.789831481248</v>
      </c>
      <c r="G854">
        <v>844</v>
      </c>
      <c r="H854" s="19">
        <v>303.55932939048944</v>
      </c>
      <c r="I854" s="26">
        <v>617950.71526712656</v>
      </c>
      <c r="J854" s="19">
        <v>606154.15946343751</v>
      </c>
      <c r="K854" s="42">
        <f t="shared" si="42"/>
        <v>2035.683490630636</v>
      </c>
      <c r="L854" s="49">
        <f t="shared" si="41"/>
        <v>-617950.71526712656</v>
      </c>
      <c r="M854" s="42">
        <f t="shared" si="43"/>
        <v>0</v>
      </c>
      <c r="N854" s="57"/>
      <c r="R854" s="20">
        <f>H854*WTPinput-I854</f>
        <v>6971032.5194951091</v>
      </c>
      <c r="S854" s="11">
        <f>H854*WTPinput-J854</f>
        <v>6982829.0752987983</v>
      </c>
      <c r="T854" s="11"/>
      <c r="U854">
        <f>IF(R854&lt;0,1,0)</f>
        <v>0</v>
      </c>
      <c r="V854">
        <f>IF(R854&gt;0,1,0)</f>
        <v>1</v>
      </c>
      <c r="W854">
        <f>IF(S854&lt;0,1,0)</f>
        <v>0</v>
      </c>
      <c r="X854">
        <f>IF(S854&gt;0,1,0)</f>
        <v>1</v>
      </c>
    </row>
    <row r="855" spans="6:24" x14ac:dyDescent="0.3">
      <c r="F855" s="18">
        <f>I855/$J$1</f>
        <v>36730.093203305201</v>
      </c>
      <c r="G855">
        <v>845</v>
      </c>
      <c r="H855" s="19">
        <v>290.22155687780105</v>
      </c>
      <c r="I855" s="26">
        <v>486673.73494379391</v>
      </c>
      <c r="J855" s="19">
        <v>468269.71090529684</v>
      </c>
      <c r="K855" s="42">
        <f t="shared" si="42"/>
        <v>1676.9041561881975</v>
      </c>
      <c r="L855" s="49">
        <f t="shared" si="41"/>
        <v>-486673.73494379391</v>
      </c>
      <c r="M855" s="42">
        <f t="shared" si="43"/>
        <v>0</v>
      </c>
      <c r="N855" s="57"/>
      <c r="R855" s="20">
        <f>H855*WTPinput-I855</f>
        <v>6768865.1870012321</v>
      </c>
      <c r="S855" s="11">
        <f>H855*WTPinput-J855</f>
        <v>6787269.2110397294</v>
      </c>
      <c r="T855" s="11"/>
      <c r="U855">
        <f>IF(R855&lt;0,1,0)</f>
        <v>0</v>
      </c>
      <c r="V855">
        <f>IF(R855&gt;0,1,0)</f>
        <v>1</v>
      </c>
      <c r="W855">
        <f>IF(S855&lt;0,1,0)</f>
        <v>0</v>
      </c>
      <c r="X855">
        <f>IF(S855&gt;0,1,0)</f>
        <v>1</v>
      </c>
    </row>
    <row r="856" spans="6:24" x14ac:dyDescent="0.3">
      <c r="F856" s="18">
        <f>I856/$J$1</f>
        <v>60934.774333078341</v>
      </c>
      <c r="G856">
        <v>846</v>
      </c>
      <c r="H856" s="19">
        <v>337.11459035838197</v>
      </c>
      <c r="I856" s="26">
        <v>807385.75991328806</v>
      </c>
      <c r="J856" s="19">
        <v>793721.20232235675</v>
      </c>
      <c r="K856" s="42">
        <f t="shared" si="42"/>
        <v>2394.9890719798486</v>
      </c>
      <c r="L856" s="49">
        <f t="shared" si="41"/>
        <v>-807385.75991328806</v>
      </c>
      <c r="M856" s="42">
        <f t="shared" si="43"/>
        <v>0</v>
      </c>
      <c r="N856" s="57"/>
      <c r="R856" s="20">
        <f>H856*WTPinput-I856</f>
        <v>7620478.9990462605</v>
      </c>
      <c r="S856" s="11">
        <f>H856*WTPinput-J856</f>
        <v>7634143.5566371921</v>
      </c>
      <c r="T856" s="11"/>
      <c r="U856">
        <f>IF(R856&lt;0,1,0)</f>
        <v>0</v>
      </c>
      <c r="V856">
        <f>IF(R856&gt;0,1,0)</f>
        <v>1</v>
      </c>
      <c r="W856">
        <f>IF(S856&lt;0,1,0)</f>
        <v>0</v>
      </c>
      <c r="X856">
        <f>IF(S856&gt;0,1,0)</f>
        <v>1</v>
      </c>
    </row>
    <row r="857" spans="6:24" x14ac:dyDescent="0.3">
      <c r="F857" s="18">
        <f>I857/$J$1</f>
        <v>27533.703856118671</v>
      </c>
      <c r="G857">
        <v>847</v>
      </c>
      <c r="H857" s="19">
        <v>195.05343283123329</v>
      </c>
      <c r="I857" s="26">
        <v>364821.57609357237</v>
      </c>
      <c r="J857" s="19">
        <v>348502.7289548032</v>
      </c>
      <c r="K857" s="42">
        <f t="shared" si="42"/>
        <v>1870.3673695875329</v>
      </c>
      <c r="L857" s="49">
        <f t="shared" si="41"/>
        <v>-364821.57609357237</v>
      </c>
      <c r="M857" s="42">
        <f t="shared" si="43"/>
        <v>0</v>
      </c>
      <c r="N857" s="57"/>
      <c r="R857" s="20">
        <f>H857*WTPinput-I857</f>
        <v>4511514.2446872601</v>
      </c>
      <c r="S857" s="11">
        <f>H857*WTPinput-J857</f>
        <v>4527833.0918260291</v>
      </c>
      <c r="T857" s="11"/>
      <c r="U857">
        <f>IF(R857&lt;0,1,0)</f>
        <v>0</v>
      </c>
      <c r="V857">
        <f>IF(R857&gt;0,1,0)</f>
        <v>1</v>
      </c>
      <c r="W857">
        <f>IF(S857&lt;0,1,0)</f>
        <v>0</v>
      </c>
      <c r="X857">
        <f>IF(S857&gt;0,1,0)</f>
        <v>1</v>
      </c>
    </row>
    <row r="858" spans="6:24" x14ac:dyDescent="0.3">
      <c r="F858" s="18">
        <f>I858/$J$1</f>
        <v>44394.394165033023</v>
      </c>
      <c r="G858">
        <v>848</v>
      </c>
      <c r="H858" s="19">
        <v>182.19632949612787</v>
      </c>
      <c r="I858" s="26">
        <v>588225.7226866876</v>
      </c>
      <c r="J858" s="19">
        <v>550463.81610986334</v>
      </c>
      <c r="K858" s="42">
        <f t="shared" si="42"/>
        <v>3228.5267453710635</v>
      </c>
      <c r="L858" s="49">
        <f t="shared" si="41"/>
        <v>-588225.7226866876</v>
      </c>
      <c r="M858" s="42">
        <f t="shared" si="43"/>
        <v>0</v>
      </c>
      <c r="N858" s="57"/>
      <c r="R858" s="20">
        <f>H858*WTPinput-I858</f>
        <v>3966682.5147165097</v>
      </c>
      <c r="S858" s="11">
        <f>H858*WTPinput-J858</f>
        <v>4004444.4212933341</v>
      </c>
      <c r="T858" s="11"/>
      <c r="U858">
        <f>IF(R858&lt;0,1,0)</f>
        <v>0</v>
      </c>
      <c r="V858">
        <f>IF(R858&gt;0,1,0)</f>
        <v>1</v>
      </c>
      <c r="W858">
        <f>IF(S858&lt;0,1,0)</f>
        <v>0</v>
      </c>
      <c r="X858">
        <f>IF(S858&gt;0,1,0)</f>
        <v>1</v>
      </c>
    </row>
    <row r="859" spans="6:24" x14ac:dyDescent="0.3">
      <c r="F859" s="18">
        <f>I859/$J$1</f>
        <v>45255.738282639199</v>
      </c>
      <c r="G859">
        <v>849</v>
      </c>
      <c r="H859" s="19">
        <v>249.90511620141297</v>
      </c>
      <c r="I859" s="26">
        <v>599638.53224496939</v>
      </c>
      <c r="J859" s="19">
        <v>589413.29575017258</v>
      </c>
      <c r="K859" s="42">
        <f t="shared" si="42"/>
        <v>2399.4648103229952</v>
      </c>
      <c r="L859" s="49">
        <f t="shared" si="41"/>
        <v>-599638.53224496939</v>
      </c>
      <c r="M859" s="42">
        <f t="shared" si="43"/>
        <v>0</v>
      </c>
      <c r="N859" s="57"/>
      <c r="R859" s="20">
        <f>H859*WTPinput-I859</f>
        <v>5647989.3727903552</v>
      </c>
      <c r="S859" s="11">
        <f>H859*WTPinput-J859</f>
        <v>5658214.6092851516</v>
      </c>
      <c r="T859" s="11"/>
      <c r="U859">
        <f>IF(R859&lt;0,1,0)</f>
        <v>0</v>
      </c>
      <c r="V859">
        <f>IF(R859&gt;0,1,0)</f>
        <v>1</v>
      </c>
      <c r="W859">
        <f>IF(S859&lt;0,1,0)</f>
        <v>0</v>
      </c>
      <c r="X859">
        <f>IF(S859&gt;0,1,0)</f>
        <v>1</v>
      </c>
    </row>
    <row r="860" spans="6:24" x14ac:dyDescent="0.3">
      <c r="F860" s="18">
        <f>I860/$J$1</f>
        <v>48388.678050119932</v>
      </c>
      <c r="G860">
        <v>850</v>
      </c>
      <c r="H860" s="19">
        <v>312.65557695975804</v>
      </c>
      <c r="I860" s="26">
        <v>641149.98416408908</v>
      </c>
      <c r="J860" s="19">
        <v>628174.9005183432</v>
      </c>
      <c r="K860" s="42">
        <f t="shared" si="42"/>
        <v>2050.6590363702726</v>
      </c>
      <c r="L860" s="49">
        <f t="shared" si="41"/>
        <v>-641149.98416408908</v>
      </c>
      <c r="M860" s="42">
        <f t="shared" si="43"/>
        <v>0</v>
      </c>
      <c r="N860" s="57"/>
      <c r="R860" s="20">
        <f>H860*WTPinput-I860</f>
        <v>7175239.4398298617</v>
      </c>
      <c r="S860" s="11">
        <f>H860*WTPinput-J860</f>
        <v>7188214.5234756079</v>
      </c>
      <c r="T860" s="11"/>
      <c r="U860">
        <f>IF(R860&lt;0,1,0)</f>
        <v>0</v>
      </c>
      <c r="V860">
        <f>IF(R860&gt;0,1,0)</f>
        <v>1</v>
      </c>
      <c r="W860">
        <f>IF(S860&lt;0,1,0)</f>
        <v>0</v>
      </c>
      <c r="X860">
        <f>IF(S860&gt;0,1,0)</f>
        <v>1</v>
      </c>
    </row>
    <row r="861" spans="6:24" x14ac:dyDescent="0.3">
      <c r="F861" s="18">
        <f>I861/$J$1</f>
        <v>47732.310313757771</v>
      </c>
      <c r="G861">
        <v>851</v>
      </c>
      <c r="H861" s="19">
        <v>409.68171007943965</v>
      </c>
      <c r="I861" s="26">
        <v>632453.11165729049</v>
      </c>
      <c r="J861" s="19">
        <v>614684.81926190213</v>
      </c>
      <c r="K861" s="42">
        <f t="shared" si="42"/>
        <v>1543.7670174112829</v>
      </c>
      <c r="L861" s="49">
        <f t="shared" si="41"/>
        <v>-632453.11165729049</v>
      </c>
      <c r="M861" s="42">
        <f t="shared" si="43"/>
        <v>0</v>
      </c>
      <c r="N861" s="57"/>
      <c r="R861" s="20">
        <f>H861*WTPinput-I861</f>
        <v>9609589.6403287016</v>
      </c>
      <c r="S861" s="11">
        <f>H861*WTPinput-J861</f>
        <v>9627357.9327240884</v>
      </c>
      <c r="T861" s="11"/>
      <c r="U861">
        <f>IF(R861&lt;0,1,0)</f>
        <v>0</v>
      </c>
      <c r="V861">
        <f>IF(R861&gt;0,1,0)</f>
        <v>1</v>
      </c>
      <c r="W861">
        <f>IF(S861&lt;0,1,0)</f>
        <v>0</v>
      </c>
      <c r="X861">
        <f>IF(S861&gt;0,1,0)</f>
        <v>1</v>
      </c>
    </row>
    <row r="862" spans="6:24" x14ac:dyDescent="0.3">
      <c r="F862" s="18">
        <f>I862/$J$1</f>
        <v>49619.465896827249</v>
      </c>
      <c r="G862">
        <v>852</v>
      </c>
      <c r="H862" s="19">
        <v>246.0931192802509</v>
      </c>
      <c r="I862" s="26">
        <v>657457.92313296103</v>
      </c>
      <c r="J862" s="19">
        <v>640233.41206639062</v>
      </c>
      <c r="K862" s="42">
        <f t="shared" si="42"/>
        <v>2671.5818997939873</v>
      </c>
      <c r="L862" s="49">
        <f t="shared" si="41"/>
        <v>-657457.92313296103</v>
      </c>
      <c r="M862" s="42">
        <f t="shared" si="43"/>
        <v>0</v>
      </c>
      <c r="N862" s="57"/>
      <c r="R862" s="20">
        <f>H862*WTPinput-I862</f>
        <v>5494870.0588733116</v>
      </c>
      <c r="S862" s="11">
        <f>H862*WTPinput-J862</f>
        <v>5512094.5699398816</v>
      </c>
      <c r="T862" s="11"/>
      <c r="U862">
        <f>IF(R862&lt;0,1,0)</f>
        <v>0</v>
      </c>
      <c r="V862">
        <f>IF(R862&gt;0,1,0)</f>
        <v>1</v>
      </c>
      <c r="W862">
        <f>IF(S862&lt;0,1,0)</f>
        <v>0</v>
      </c>
      <c r="X862">
        <f>IF(S862&gt;0,1,0)</f>
        <v>1</v>
      </c>
    </row>
    <row r="863" spans="6:24" x14ac:dyDescent="0.3">
      <c r="F863" s="18">
        <f>I863/$J$1</f>
        <v>42865.887867008467</v>
      </c>
      <c r="G863">
        <v>853</v>
      </c>
      <c r="H863" s="19">
        <v>384.65739157139251</v>
      </c>
      <c r="I863" s="26">
        <v>567973.0142378622</v>
      </c>
      <c r="J863" s="19">
        <v>548749.04925235745</v>
      </c>
      <c r="K863" s="42">
        <f t="shared" si="42"/>
        <v>1476.5685690260452</v>
      </c>
      <c r="L863" s="49">
        <f t="shared" si="41"/>
        <v>-567973.0142378622</v>
      </c>
      <c r="M863" s="42">
        <f t="shared" si="43"/>
        <v>0</v>
      </c>
      <c r="N863" s="57"/>
      <c r="R863" s="20">
        <f>H863*WTPinput-I863</f>
        <v>9048461.7750469502</v>
      </c>
      <c r="S863" s="11">
        <f>H863*WTPinput-J863</f>
        <v>9067685.740032455</v>
      </c>
      <c r="T863" s="11"/>
      <c r="U863">
        <f>IF(R863&lt;0,1,0)</f>
        <v>0</v>
      </c>
      <c r="V863">
        <f>IF(R863&gt;0,1,0)</f>
        <v>1</v>
      </c>
      <c r="W863">
        <f>IF(S863&lt;0,1,0)</f>
        <v>0</v>
      </c>
      <c r="X863">
        <f>IF(S863&gt;0,1,0)</f>
        <v>1</v>
      </c>
    </row>
    <row r="864" spans="6:24" x14ac:dyDescent="0.3">
      <c r="F864" s="18">
        <f>I864/$J$1</f>
        <v>43190.244991163272</v>
      </c>
      <c r="G864">
        <v>854</v>
      </c>
      <c r="H864" s="19">
        <v>190.92497194701537</v>
      </c>
      <c r="I864" s="26">
        <v>572270.74613291339</v>
      </c>
      <c r="J864" s="19">
        <v>551650.05699084071</v>
      </c>
      <c r="K864" s="42">
        <f t="shared" si="42"/>
        <v>2997.3593307203805</v>
      </c>
      <c r="L864" s="49">
        <f t="shared" si="41"/>
        <v>-572270.74613291339</v>
      </c>
      <c r="M864" s="42">
        <f t="shared" si="43"/>
        <v>0</v>
      </c>
      <c r="N864" s="57"/>
      <c r="R864" s="20">
        <f>H864*WTPinput-I864</f>
        <v>4200853.5525424713</v>
      </c>
      <c r="S864" s="11">
        <f>H864*WTPinput-J864</f>
        <v>4221474.2416845439</v>
      </c>
      <c r="T864" s="11"/>
      <c r="U864">
        <f>IF(R864&lt;0,1,0)</f>
        <v>0</v>
      </c>
      <c r="V864">
        <f>IF(R864&gt;0,1,0)</f>
        <v>1</v>
      </c>
      <c r="W864">
        <f>IF(S864&lt;0,1,0)</f>
        <v>0</v>
      </c>
      <c r="X864">
        <f>IF(S864&gt;0,1,0)</f>
        <v>1</v>
      </c>
    </row>
    <row r="865" spans="6:24" x14ac:dyDescent="0.3">
      <c r="F865" s="18">
        <f>I865/$J$1</f>
        <v>47713.63908316724</v>
      </c>
      <c r="G865">
        <v>855</v>
      </c>
      <c r="H865" s="19">
        <v>294.77323414834245</v>
      </c>
      <c r="I865" s="26">
        <v>632205.71785196592</v>
      </c>
      <c r="J865" s="19">
        <v>605200.92431979231</v>
      </c>
      <c r="K865" s="42">
        <f t="shared" si="42"/>
        <v>2144.7188706889619</v>
      </c>
      <c r="L865" s="49">
        <f t="shared" si="41"/>
        <v>-632205.71785196592</v>
      </c>
      <c r="M865" s="42">
        <f t="shared" si="43"/>
        <v>0</v>
      </c>
      <c r="N865" s="57"/>
      <c r="R865" s="20">
        <f>H865*WTPinput-I865</f>
        <v>6737125.1358565958</v>
      </c>
      <c r="S865" s="11">
        <f>H865*WTPinput-J865</f>
        <v>6764129.929388769</v>
      </c>
      <c r="T865" s="11"/>
      <c r="U865">
        <f>IF(R865&lt;0,1,0)</f>
        <v>0</v>
      </c>
      <c r="V865">
        <f>IF(R865&gt;0,1,0)</f>
        <v>1</v>
      </c>
      <c r="W865">
        <f>IF(S865&lt;0,1,0)</f>
        <v>0</v>
      </c>
      <c r="X865">
        <f>IF(S865&gt;0,1,0)</f>
        <v>1</v>
      </c>
    </row>
    <row r="866" spans="6:24" x14ac:dyDescent="0.3">
      <c r="F866" s="18">
        <f>I866/$J$1</f>
        <v>56758.361990081874</v>
      </c>
      <c r="G866">
        <v>856</v>
      </c>
      <c r="H866" s="19">
        <v>260.54069936590349</v>
      </c>
      <c r="I866" s="26">
        <v>752048.29636858485</v>
      </c>
      <c r="J866" s="19">
        <v>736472.77446649177</v>
      </c>
      <c r="K866" s="42">
        <f t="shared" si="42"/>
        <v>2886.4906642182909</v>
      </c>
      <c r="L866" s="49">
        <f t="shared" si="41"/>
        <v>-752048.29636858485</v>
      </c>
      <c r="M866" s="42">
        <f t="shared" si="43"/>
        <v>0</v>
      </c>
      <c r="N866" s="57"/>
      <c r="R866" s="20">
        <f>H866*WTPinput-I866</f>
        <v>5761469.1877790019</v>
      </c>
      <c r="S866" s="11">
        <f>H866*WTPinput-J866</f>
        <v>5777044.7096810956</v>
      </c>
      <c r="T866" s="11"/>
      <c r="U866">
        <f>IF(R866&lt;0,1,0)</f>
        <v>0</v>
      </c>
      <c r="V866">
        <f>IF(R866&gt;0,1,0)</f>
        <v>1</v>
      </c>
      <c r="W866">
        <f>IF(S866&lt;0,1,0)</f>
        <v>0</v>
      </c>
      <c r="X866">
        <f>IF(S866&gt;0,1,0)</f>
        <v>1</v>
      </c>
    </row>
    <row r="867" spans="6:24" x14ac:dyDescent="0.3">
      <c r="F867" s="18">
        <f>I867/$J$1</f>
        <v>39085.01593800883</v>
      </c>
      <c r="G867">
        <v>857</v>
      </c>
      <c r="H867" s="19">
        <v>250.62091360439081</v>
      </c>
      <c r="I867" s="26">
        <v>517876.46117861697</v>
      </c>
      <c r="J867" s="19">
        <v>499297.94970183313</v>
      </c>
      <c r="K867" s="42">
        <f t="shared" si="42"/>
        <v>2066.3736865794585</v>
      </c>
      <c r="L867" s="49">
        <f t="shared" si="41"/>
        <v>-517876.46117861697</v>
      </c>
      <c r="M867" s="42">
        <f t="shared" si="43"/>
        <v>0</v>
      </c>
      <c r="N867" s="57"/>
      <c r="R867" s="20">
        <f>H867*WTPinput-I867</f>
        <v>5747646.3789311536</v>
      </c>
      <c r="S867" s="11">
        <f>H867*WTPinput-J867</f>
        <v>5766224.8904079366</v>
      </c>
      <c r="T867" s="11"/>
      <c r="U867">
        <f>IF(R867&lt;0,1,0)</f>
        <v>0</v>
      </c>
      <c r="V867">
        <f>IF(R867&gt;0,1,0)</f>
        <v>1</v>
      </c>
      <c r="W867">
        <f>IF(S867&lt;0,1,0)</f>
        <v>0</v>
      </c>
      <c r="X867">
        <f>IF(S867&gt;0,1,0)</f>
        <v>1</v>
      </c>
    </row>
    <row r="868" spans="6:24" x14ac:dyDescent="0.3">
      <c r="F868" s="18">
        <f>I868/$J$1</f>
        <v>37583.363822441133</v>
      </c>
      <c r="G868">
        <v>858</v>
      </c>
      <c r="H868" s="19">
        <v>334.89930349349015</v>
      </c>
      <c r="I868" s="26">
        <v>497979.57064734504</v>
      </c>
      <c r="J868" s="19">
        <v>484534.74483375048</v>
      </c>
      <c r="K868" s="42">
        <f t="shared" si="42"/>
        <v>1486.9531392053937</v>
      </c>
      <c r="L868" s="49">
        <f t="shared" si="41"/>
        <v>-497979.57064734504</v>
      </c>
      <c r="M868" s="42">
        <f t="shared" si="43"/>
        <v>0</v>
      </c>
      <c r="N868" s="57"/>
      <c r="R868" s="20">
        <f>H868*WTPinput-I868</f>
        <v>7874503.0166899087</v>
      </c>
      <c r="S868" s="11">
        <f>H868*WTPinput-J868</f>
        <v>7887947.842503503</v>
      </c>
      <c r="T868" s="11"/>
      <c r="U868">
        <f>IF(R868&lt;0,1,0)</f>
        <v>0</v>
      </c>
      <c r="V868">
        <f>IF(R868&gt;0,1,0)</f>
        <v>1</v>
      </c>
      <c r="W868">
        <f>IF(S868&lt;0,1,0)</f>
        <v>0</v>
      </c>
      <c r="X868">
        <f>IF(S868&gt;0,1,0)</f>
        <v>1</v>
      </c>
    </row>
    <row r="869" spans="6:24" x14ac:dyDescent="0.3">
      <c r="F869" s="18">
        <f>I869/$J$1</f>
        <v>41417.41064093262</v>
      </c>
      <c r="G869">
        <v>859</v>
      </c>
      <c r="H869" s="19">
        <v>378.25705146548717</v>
      </c>
      <c r="I869" s="26">
        <v>548780.69099235721</v>
      </c>
      <c r="J869" s="19">
        <v>530152.37922393973</v>
      </c>
      <c r="K869" s="42">
        <f t="shared" si="42"/>
        <v>1450.8141721779082</v>
      </c>
      <c r="L869" s="49">
        <f t="shared" si="41"/>
        <v>-548780.69099235721</v>
      </c>
      <c r="M869" s="42">
        <f t="shared" si="43"/>
        <v>0</v>
      </c>
      <c r="N869" s="57"/>
      <c r="R869" s="20">
        <f>H869*WTPinput-I869</f>
        <v>8907645.5956448223</v>
      </c>
      <c r="S869" s="11">
        <f>H869*WTPinput-J869</f>
        <v>8926273.9074132405</v>
      </c>
      <c r="T869" s="11"/>
      <c r="U869">
        <f>IF(R869&lt;0,1,0)</f>
        <v>0</v>
      </c>
      <c r="V869">
        <f>IF(R869&gt;0,1,0)</f>
        <v>1</v>
      </c>
      <c r="W869">
        <f>IF(S869&lt;0,1,0)</f>
        <v>0</v>
      </c>
      <c r="X869">
        <f>IF(S869&gt;0,1,0)</f>
        <v>1</v>
      </c>
    </row>
    <row r="870" spans="6:24" x14ac:dyDescent="0.3">
      <c r="F870" s="18">
        <f>I870/$J$1</f>
        <v>33950.810415079293</v>
      </c>
      <c r="G870">
        <v>860</v>
      </c>
      <c r="H870" s="19">
        <v>189.39459523729784</v>
      </c>
      <c r="I870" s="26">
        <v>449848.23799980065</v>
      </c>
      <c r="J870" s="19">
        <v>433130.74343301024</v>
      </c>
      <c r="K870" s="42">
        <f t="shared" si="42"/>
        <v>2375.1904717036573</v>
      </c>
      <c r="L870" s="49">
        <f t="shared" si="41"/>
        <v>-449848.23799980065</v>
      </c>
      <c r="M870" s="42">
        <f t="shared" si="43"/>
        <v>0</v>
      </c>
      <c r="N870" s="57"/>
      <c r="R870" s="20">
        <f>H870*WTPinput-I870</f>
        <v>4285016.642932645</v>
      </c>
      <c r="S870" s="11">
        <f>H870*WTPinput-J870</f>
        <v>4301734.1374994358</v>
      </c>
      <c r="T870" s="11"/>
      <c r="U870">
        <f>IF(R870&lt;0,1,0)</f>
        <v>0</v>
      </c>
      <c r="V870">
        <f>IF(R870&gt;0,1,0)</f>
        <v>1</v>
      </c>
      <c r="W870">
        <f>IF(S870&lt;0,1,0)</f>
        <v>0</v>
      </c>
      <c r="X870">
        <f>IF(S870&gt;0,1,0)</f>
        <v>1</v>
      </c>
    </row>
    <row r="871" spans="6:24" x14ac:dyDescent="0.3">
      <c r="F871" s="18">
        <f>I871/$J$1</f>
        <v>40134.961593022374</v>
      </c>
      <c r="G871">
        <v>861</v>
      </c>
      <c r="H871" s="19">
        <v>285.07087071123169</v>
      </c>
      <c r="I871" s="26">
        <v>531788.24110754649</v>
      </c>
      <c r="J871" s="19">
        <v>520850.53864513669</v>
      </c>
      <c r="K871" s="42">
        <f t="shared" si="42"/>
        <v>1865.4597706906088</v>
      </c>
      <c r="L871" s="49">
        <f t="shared" si="41"/>
        <v>-531788.24110754649</v>
      </c>
      <c r="M871" s="42">
        <f t="shared" si="43"/>
        <v>0</v>
      </c>
      <c r="N871" s="57"/>
      <c r="R871" s="20">
        <f>H871*WTPinput-I871</f>
        <v>6594983.5266732452</v>
      </c>
      <c r="S871" s="11">
        <f>H871*WTPinput-J871</f>
        <v>6605921.2291356549</v>
      </c>
      <c r="T871" s="11"/>
      <c r="U871">
        <f>IF(R871&lt;0,1,0)</f>
        <v>0</v>
      </c>
      <c r="V871">
        <f>IF(R871&gt;0,1,0)</f>
        <v>1</v>
      </c>
      <c r="W871">
        <f>IF(S871&lt;0,1,0)</f>
        <v>0</v>
      </c>
      <c r="X871">
        <f>IF(S871&gt;0,1,0)</f>
        <v>1</v>
      </c>
    </row>
    <row r="872" spans="6:24" x14ac:dyDescent="0.3">
      <c r="F872" s="18">
        <f>I872/$J$1</f>
        <v>46507.849854897126</v>
      </c>
      <c r="G872">
        <v>862</v>
      </c>
      <c r="H872" s="19">
        <v>176.51712801916074</v>
      </c>
      <c r="I872" s="26">
        <v>616229.01057738694</v>
      </c>
      <c r="J872" s="19">
        <v>603953.02144193638</v>
      </c>
      <c r="K872" s="42">
        <f t="shared" si="42"/>
        <v>3491.0437162250678</v>
      </c>
      <c r="L872" s="49">
        <f t="shared" si="41"/>
        <v>-616229.01057738694</v>
      </c>
      <c r="M872" s="42">
        <f t="shared" si="43"/>
        <v>0</v>
      </c>
      <c r="N872" s="57"/>
      <c r="R872" s="20">
        <f>H872*WTPinput-I872</f>
        <v>3796699.1899016313</v>
      </c>
      <c r="S872" s="11">
        <f>H872*WTPinput-J872</f>
        <v>3808975.179037082</v>
      </c>
      <c r="T872" s="11"/>
      <c r="U872">
        <f>IF(R872&lt;0,1,0)</f>
        <v>0</v>
      </c>
      <c r="V872">
        <f>IF(R872&gt;0,1,0)</f>
        <v>1</v>
      </c>
      <c r="W872">
        <f>IF(S872&lt;0,1,0)</f>
        <v>0</v>
      </c>
      <c r="X872">
        <f>IF(S872&gt;0,1,0)</f>
        <v>1</v>
      </c>
    </row>
    <row r="873" spans="6:24" x14ac:dyDescent="0.3">
      <c r="F873" s="18">
        <f>I873/$J$1</f>
        <v>58625.65373513243</v>
      </c>
      <c r="G873">
        <v>863</v>
      </c>
      <c r="H873" s="19">
        <v>281.42922298277881</v>
      </c>
      <c r="I873" s="26">
        <v>776789.91199050471</v>
      </c>
      <c r="J873" s="19">
        <v>756395.10921946913</v>
      </c>
      <c r="K873" s="42">
        <f t="shared" si="42"/>
        <v>2760.160809732392</v>
      </c>
      <c r="L873" s="49">
        <f t="shared" si="41"/>
        <v>-776789.91199050471</v>
      </c>
      <c r="M873" s="42">
        <f t="shared" si="43"/>
        <v>0</v>
      </c>
      <c r="N873" s="57"/>
      <c r="R873" s="20">
        <f>H873*WTPinput-I873</f>
        <v>6258940.6625789655</v>
      </c>
      <c r="S873" s="11">
        <f>H873*WTPinput-J873</f>
        <v>6279335.4653500011</v>
      </c>
      <c r="T873" s="11"/>
      <c r="U873">
        <f>IF(R873&lt;0,1,0)</f>
        <v>0</v>
      </c>
      <c r="V873">
        <f>IF(R873&gt;0,1,0)</f>
        <v>1</v>
      </c>
      <c r="W873">
        <f>IF(S873&lt;0,1,0)</f>
        <v>0</v>
      </c>
      <c r="X873">
        <f>IF(S873&gt;0,1,0)</f>
        <v>1</v>
      </c>
    </row>
    <row r="874" spans="6:24" x14ac:dyDescent="0.3">
      <c r="F874" s="18">
        <f>I874/$J$1</f>
        <v>58632.696037626985</v>
      </c>
      <c r="G874">
        <v>864</v>
      </c>
      <c r="H874" s="19">
        <v>366.51925522132296</v>
      </c>
      <c r="I874" s="26">
        <v>776883.22249855753</v>
      </c>
      <c r="J874" s="19">
        <v>760359.06914811966</v>
      </c>
      <c r="K874" s="42">
        <f t="shared" si="42"/>
        <v>2119.6245802405006</v>
      </c>
      <c r="L874" s="49">
        <f t="shared" si="41"/>
        <v>-776883.22249855753</v>
      </c>
      <c r="M874" s="42">
        <f t="shared" si="43"/>
        <v>0</v>
      </c>
      <c r="N874" s="57"/>
      <c r="R874" s="20">
        <f>H874*WTPinput-I874</f>
        <v>8386098.1580345174</v>
      </c>
      <c r="S874" s="11">
        <f>H874*WTPinput-J874</f>
        <v>8402622.3113849554</v>
      </c>
      <c r="T874" s="11"/>
      <c r="U874">
        <f>IF(R874&lt;0,1,0)</f>
        <v>0</v>
      </c>
      <c r="V874">
        <f>IF(R874&gt;0,1,0)</f>
        <v>1</v>
      </c>
      <c r="W874">
        <f>IF(S874&lt;0,1,0)</f>
        <v>0</v>
      </c>
      <c r="X874">
        <f>IF(S874&gt;0,1,0)</f>
        <v>1</v>
      </c>
    </row>
    <row r="875" spans="6:24" x14ac:dyDescent="0.3">
      <c r="F875" s="18">
        <f>I875/$J$1</f>
        <v>55072.409635593729</v>
      </c>
      <c r="G875">
        <v>865</v>
      </c>
      <c r="H875" s="19">
        <v>316.59801093270289</v>
      </c>
      <c r="I875" s="26">
        <v>729709.4276716169</v>
      </c>
      <c r="J875" s="19">
        <v>716150.81535117025</v>
      </c>
      <c r="K875" s="42">
        <f t="shared" si="42"/>
        <v>2304.8452689954715</v>
      </c>
      <c r="L875" s="49">
        <f t="shared" si="41"/>
        <v>-729709.4276716169</v>
      </c>
      <c r="M875" s="42">
        <f t="shared" si="43"/>
        <v>0</v>
      </c>
      <c r="N875" s="57"/>
      <c r="R875" s="20">
        <f>H875*WTPinput-I875</f>
        <v>7185240.8456459558</v>
      </c>
      <c r="S875" s="11">
        <f>H875*WTPinput-J875</f>
        <v>7198799.4579664022</v>
      </c>
      <c r="T875" s="11"/>
      <c r="U875">
        <f>IF(R875&lt;0,1,0)</f>
        <v>0</v>
      </c>
      <c r="V875">
        <f>IF(R875&gt;0,1,0)</f>
        <v>1</v>
      </c>
      <c r="W875">
        <f>IF(S875&lt;0,1,0)</f>
        <v>0</v>
      </c>
      <c r="X875">
        <f>IF(S875&gt;0,1,0)</f>
        <v>1</v>
      </c>
    </row>
    <row r="876" spans="6:24" x14ac:dyDescent="0.3">
      <c r="F876" s="18">
        <f>I876/$J$1</f>
        <v>28301.844320685024</v>
      </c>
      <c r="G876">
        <v>866</v>
      </c>
      <c r="H876" s="19">
        <v>270.34628432049976</v>
      </c>
      <c r="I876" s="26">
        <v>374999.43724907655</v>
      </c>
      <c r="J876" s="19">
        <v>366277.91644548479</v>
      </c>
      <c r="K876" s="42">
        <f t="shared" si="42"/>
        <v>1387.1077910007775</v>
      </c>
      <c r="L876" s="49">
        <f t="shared" si="41"/>
        <v>-374999.43724907655</v>
      </c>
      <c r="M876" s="42">
        <f t="shared" si="43"/>
        <v>0</v>
      </c>
      <c r="N876" s="57"/>
      <c r="R876" s="20">
        <f>H876*WTPinput-I876</f>
        <v>6383657.6707634171</v>
      </c>
      <c r="S876" s="11">
        <f>H876*WTPinput-J876</f>
        <v>6392379.1915670093</v>
      </c>
      <c r="T876" s="11"/>
      <c r="U876">
        <f>IF(R876&lt;0,1,0)</f>
        <v>0</v>
      </c>
      <c r="V876">
        <f>IF(R876&gt;0,1,0)</f>
        <v>1</v>
      </c>
      <c r="W876">
        <f>IF(S876&lt;0,1,0)</f>
        <v>0</v>
      </c>
      <c r="X876">
        <f>IF(S876&gt;0,1,0)</f>
        <v>1</v>
      </c>
    </row>
    <row r="877" spans="6:24" x14ac:dyDescent="0.3">
      <c r="F877" s="18">
        <f>I877/$J$1</f>
        <v>52925.000210049511</v>
      </c>
      <c r="G877">
        <v>867</v>
      </c>
      <c r="H877" s="19">
        <v>382.4895632026346</v>
      </c>
      <c r="I877" s="26">
        <v>701256.252783156</v>
      </c>
      <c r="J877" s="19">
        <v>688069.08086162794</v>
      </c>
      <c r="K877" s="42">
        <f t="shared" si="42"/>
        <v>1833.3997061552391</v>
      </c>
      <c r="L877" s="49">
        <f t="shared" si="41"/>
        <v>-701256.252783156</v>
      </c>
      <c r="M877" s="42">
        <f t="shared" si="43"/>
        <v>0</v>
      </c>
      <c r="N877" s="57"/>
      <c r="R877" s="20">
        <f>H877*WTPinput-I877</f>
        <v>8860982.8272827081</v>
      </c>
      <c r="S877" s="11">
        <f>H877*WTPinput-J877</f>
        <v>8874169.999204237</v>
      </c>
      <c r="T877" s="11"/>
      <c r="U877">
        <f>IF(R877&lt;0,1,0)</f>
        <v>0</v>
      </c>
      <c r="V877">
        <f>IF(R877&gt;0,1,0)</f>
        <v>1</v>
      </c>
      <c r="W877">
        <f>IF(S877&lt;0,1,0)</f>
        <v>0</v>
      </c>
      <c r="X877">
        <f>IF(S877&gt;0,1,0)</f>
        <v>1</v>
      </c>
    </row>
    <row r="878" spans="6:24" x14ac:dyDescent="0.3">
      <c r="F878" s="18">
        <f>I878/$J$1</f>
        <v>48954.102257773309</v>
      </c>
      <c r="G878">
        <v>868</v>
      </c>
      <c r="H878" s="19">
        <v>463.68429447312883</v>
      </c>
      <c r="I878" s="26">
        <v>648641.85491549631</v>
      </c>
      <c r="J878" s="19">
        <v>628804.12520757341</v>
      </c>
      <c r="K878" s="42">
        <f t="shared" si="42"/>
        <v>1398.8868345272067</v>
      </c>
      <c r="L878" s="49">
        <f t="shared" si="41"/>
        <v>-648641.85491549631</v>
      </c>
      <c r="M878" s="42">
        <f t="shared" si="43"/>
        <v>0</v>
      </c>
      <c r="N878" s="57"/>
      <c r="R878" s="20">
        <f>H878*WTPinput-I878</f>
        <v>10943465.506912725</v>
      </c>
      <c r="S878" s="11">
        <f>H878*WTPinput-J878</f>
        <v>10963303.236620648</v>
      </c>
      <c r="T878" s="11"/>
      <c r="U878">
        <f>IF(R878&lt;0,1,0)</f>
        <v>0</v>
      </c>
      <c r="V878">
        <f>IF(R878&gt;0,1,0)</f>
        <v>1</v>
      </c>
      <c r="W878">
        <f>IF(S878&lt;0,1,0)</f>
        <v>0</v>
      </c>
      <c r="X878">
        <f>IF(S878&gt;0,1,0)</f>
        <v>1</v>
      </c>
    </row>
    <row r="879" spans="6:24" x14ac:dyDescent="0.3">
      <c r="F879" s="18">
        <f>I879/$J$1</f>
        <v>65932.557242210809</v>
      </c>
      <c r="G879">
        <v>869</v>
      </c>
      <c r="H879" s="19">
        <v>353.8801731009371</v>
      </c>
      <c r="I879" s="26">
        <v>873606.38345929328</v>
      </c>
      <c r="J879" s="19">
        <v>855898.24216182053</v>
      </c>
      <c r="K879" s="42">
        <f t="shared" si="42"/>
        <v>2468.6502660043484</v>
      </c>
      <c r="L879" s="49">
        <f t="shared" si="41"/>
        <v>-873606.38345929328</v>
      </c>
      <c r="M879" s="42">
        <f t="shared" si="43"/>
        <v>0</v>
      </c>
      <c r="N879" s="57"/>
      <c r="R879" s="20">
        <f>H879*WTPinput-I879</f>
        <v>7973397.9440641338</v>
      </c>
      <c r="S879" s="11">
        <f>H879*WTPinput-J879</f>
        <v>7991106.0853616064</v>
      </c>
      <c r="T879" s="11"/>
      <c r="U879">
        <f>IF(R879&lt;0,1,0)</f>
        <v>0</v>
      </c>
      <c r="V879">
        <f>IF(R879&gt;0,1,0)</f>
        <v>1</v>
      </c>
      <c r="W879">
        <f>IF(S879&lt;0,1,0)</f>
        <v>0</v>
      </c>
      <c r="X879">
        <f>IF(S879&gt;0,1,0)</f>
        <v>1</v>
      </c>
    </row>
    <row r="880" spans="6:24" x14ac:dyDescent="0.3">
      <c r="F880" s="18">
        <f>I880/$J$1</f>
        <v>39304.820522060494</v>
      </c>
      <c r="G880">
        <v>870</v>
      </c>
      <c r="H880" s="19">
        <v>401.07791052475659</v>
      </c>
      <c r="I880" s="26">
        <v>520788.87191730156</v>
      </c>
      <c r="J880" s="19">
        <v>500578.71255606291</v>
      </c>
      <c r="K880" s="42">
        <f t="shared" si="42"/>
        <v>1298.4730852814089</v>
      </c>
      <c r="L880" s="49">
        <f t="shared" si="41"/>
        <v>-520788.87191730156</v>
      </c>
      <c r="M880" s="42">
        <f t="shared" si="43"/>
        <v>0</v>
      </c>
      <c r="N880" s="57"/>
      <c r="R880" s="20">
        <f>H880*WTPinput-I880</f>
        <v>9506158.8912016135</v>
      </c>
      <c r="S880" s="11">
        <f>H880*WTPinput-J880</f>
        <v>9526369.050562853</v>
      </c>
      <c r="T880" s="11"/>
      <c r="U880">
        <f>IF(R880&lt;0,1,0)</f>
        <v>0</v>
      </c>
      <c r="V880">
        <f>IF(R880&gt;0,1,0)</f>
        <v>1</v>
      </c>
      <c r="W880">
        <f>IF(S880&lt;0,1,0)</f>
        <v>0</v>
      </c>
      <c r="X880">
        <f>IF(S880&gt;0,1,0)</f>
        <v>1</v>
      </c>
    </row>
    <row r="881" spans="6:24" x14ac:dyDescent="0.3">
      <c r="F881" s="18">
        <f>I881/$J$1</f>
        <v>62483.659386360494</v>
      </c>
      <c r="G881">
        <v>871</v>
      </c>
      <c r="H881" s="19">
        <v>423.85528370590691</v>
      </c>
      <c r="I881" s="26">
        <v>827908.4868692765</v>
      </c>
      <c r="J881" s="19">
        <v>814508.43986864737</v>
      </c>
      <c r="K881" s="42">
        <f t="shared" si="42"/>
        <v>1953.2810341081486</v>
      </c>
      <c r="L881" s="49">
        <f t="shared" si="41"/>
        <v>-827908.4868692765</v>
      </c>
      <c r="M881" s="42">
        <f t="shared" si="43"/>
        <v>0</v>
      </c>
      <c r="N881" s="57"/>
      <c r="R881" s="20">
        <f>H881*WTPinput-I881</f>
        <v>9768473.6057783961</v>
      </c>
      <c r="S881" s="11">
        <f>H881*WTPinput-J881</f>
        <v>9781873.652779026</v>
      </c>
      <c r="T881" s="11"/>
      <c r="U881">
        <f>IF(R881&lt;0,1,0)</f>
        <v>0</v>
      </c>
      <c r="V881">
        <f>IF(R881&gt;0,1,0)</f>
        <v>1</v>
      </c>
      <c r="W881">
        <f>IF(S881&lt;0,1,0)</f>
        <v>0</v>
      </c>
      <c r="X881">
        <f>IF(S881&gt;0,1,0)</f>
        <v>1</v>
      </c>
    </row>
    <row r="882" spans="6:24" x14ac:dyDescent="0.3">
      <c r="F882" s="18">
        <f>I882/$J$1</f>
        <v>43697.608992923568</v>
      </c>
      <c r="G882">
        <v>872</v>
      </c>
      <c r="H882" s="19">
        <v>403.05665784162557</v>
      </c>
      <c r="I882" s="26">
        <v>578993.3191562373</v>
      </c>
      <c r="J882" s="19">
        <v>566694.31133221847</v>
      </c>
      <c r="K882" s="42">
        <f t="shared" si="42"/>
        <v>1436.5060293427609</v>
      </c>
      <c r="L882" s="49">
        <f t="shared" si="41"/>
        <v>-578993.3191562373</v>
      </c>
      <c r="M882" s="42">
        <f t="shared" si="43"/>
        <v>0</v>
      </c>
      <c r="N882" s="57"/>
      <c r="R882" s="20">
        <f>H882*WTPinput-I882</f>
        <v>9497423.1268844027</v>
      </c>
      <c r="S882" s="11">
        <f>H882*WTPinput-J882</f>
        <v>9509722.1347084213</v>
      </c>
      <c r="T882" s="11"/>
      <c r="U882">
        <f>IF(R882&lt;0,1,0)</f>
        <v>0</v>
      </c>
      <c r="V882">
        <f>IF(R882&gt;0,1,0)</f>
        <v>1</v>
      </c>
      <c r="W882">
        <f>IF(S882&lt;0,1,0)</f>
        <v>0</v>
      </c>
      <c r="X882">
        <f>IF(S882&gt;0,1,0)</f>
        <v>1</v>
      </c>
    </row>
    <row r="883" spans="6:24" x14ac:dyDescent="0.3">
      <c r="F883" s="18">
        <f>I883/$J$1</f>
        <v>45425.746602107734</v>
      </c>
      <c r="G883">
        <v>873</v>
      </c>
      <c r="H883" s="19">
        <v>233.40535312727297</v>
      </c>
      <c r="I883" s="26">
        <v>601891.1424779275</v>
      </c>
      <c r="J883" s="19">
        <v>588432.26694530842</v>
      </c>
      <c r="K883" s="42">
        <f t="shared" si="42"/>
        <v>2578.7375242834464</v>
      </c>
      <c r="L883" s="49">
        <f t="shared" si="41"/>
        <v>-601891.1424779275</v>
      </c>
      <c r="M883" s="42">
        <f t="shared" si="43"/>
        <v>0</v>
      </c>
      <c r="N883" s="57"/>
      <c r="R883" s="20">
        <f>H883*WTPinput-I883</f>
        <v>5233242.6857038969</v>
      </c>
      <c r="S883" s="11">
        <f>H883*WTPinput-J883</f>
        <v>5246701.5612365166</v>
      </c>
      <c r="T883" s="11"/>
      <c r="U883">
        <f>IF(R883&lt;0,1,0)</f>
        <v>0</v>
      </c>
      <c r="V883">
        <f>IF(R883&gt;0,1,0)</f>
        <v>1</v>
      </c>
      <c r="W883">
        <f>IF(S883&lt;0,1,0)</f>
        <v>0</v>
      </c>
      <c r="X883">
        <f>IF(S883&gt;0,1,0)</f>
        <v>1</v>
      </c>
    </row>
    <row r="884" spans="6:24" x14ac:dyDescent="0.3">
      <c r="F884" s="18">
        <f>I884/$J$1</f>
        <v>43960.592789642549</v>
      </c>
      <c r="G884">
        <v>874</v>
      </c>
      <c r="H884" s="19">
        <v>365.03456551211275</v>
      </c>
      <c r="I884" s="26">
        <v>582477.85446276376</v>
      </c>
      <c r="J884" s="19">
        <v>569756.32906628714</v>
      </c>
      <c r="K884" s="42">
        <f t="shared" si="42"/>
        <v>1595.6786274351757</v>
      </c>
      <c r="L884" s="49">
        <f t="shared" si="41"/>
        <v>-582477.85446276376</v>
      </c>
      <c r="M884" s="42">
        <f t="shared" si="43"/>
        <v>0</v>
      </c>
      <c r="N884" s="57"/>
      <c r="R884" s="20">
        <f>H884*WTPinput-I884</f>
        <v>8543386.2833400555</v>
      </c>
      <c r="S884" s="11">
        <f>H884*WTPinput-J884</f>
        <v>8556107.8087365311</v>
      </c>
      <c r="T884" s="11"/>
      <c r="U884">
        <f>IF(R884&lt;0,1,0)</f>
        <v>0</v>
      </c>
      <c r="V884">
        <f>IF(R884&gt;0,1,0)</f>
        <v>1</v>
      </c>
      <c r="W884">
        <f>IF(S884&lt;0,1,0)</f>
        <v>0</v>
      </c>
      <c r="X884">
        <f>IF(S884&gt;0,1,0)</f>
        <v>1</v>
      </c>
    </row>
    <row r="885" spans="6:24" x14ac:dyDescent="0.3">
      <c r="F885" s="18">
        <f>I885/$J$1</f>
        <v>36886.427094760678</v>
      </c>
      <c r="G885">
        <v>875</v>
      </c>
      <c r="H885" s="19">
        <v>379.60396926652174</v>
      </c>
      <c r="I885" s="26">
        <v>488745.15900557901</v>
      </c>
      <c r="J885" s="19">
        <v>473933.32935547992</v>
      </c>
      <c r="K885" s="42">
        <f t="shared" si="42"/>
        <v>1287.5132995841482</v>
      </c>
      <c r="L885" s="49">
        <f t="shared" si="41"/>
        <v>-488745.15900557901</v>
      </c>
      <c r="M885" s="42">
        <f t="shared" si="43"/>
        <v>0</v>
      </c>
      <c r="N885" s="57"/>
      <c r="R885" s="20">
        <f>H885*WTPinput-I885</f>
        <v>9001354.0726574659</v>
      </c>
      <c r="S885" s="11">
        <f>H885*WTPinput-J885</f>
        <v>9016165.9023075644</v>
      </c>
      <c r="T885" s="11"/>
      <c r="U885">
        <f>IF(R885&lt;0,1,0)</f>
        <v>0</v>
      </c>
      <c r="V885">
        <f>IF(R885&gt;0,1,0)</f>
        <v>1</v>
      </c>
      <c r="W885">
        <f>IF(S885&lt;0,1,0)</f>
        <v>0</v>
      </c>
      <c r="X885">
        <f>IF(S885&gt;0,1,0)</f>
        <v>1</v>
      </c>
    </row>
    <row r="886" spans="6:24" x14ac:dyDescent="0.3">
      <c r="F886" s="18">
        <f>I886/$J$1</f>
        <v>34147.615461912501</v>
      </c>
      <c r="G886">
        <v>876</v>
      </c>
      <c r="H886" s="19">
        <v>356.43749610398299</v>
      </c>
      <c r="I886" s="26">
        <v>452455.9048703406</v>
      </c>
      <c r="J886" s="19">
        <v>437311.70027433027</v>
      </c>
      <c r="K886" s="42">
        <f t="shared" si="42"/>
        <v>1269.3835800550744</v>
      </c>
      <c r="L886" s="49">
        <f t="shared" si="41"/>
        <v>-452455.9048703406</v>
      </c>
      <c r="M886" s="42">
        <f t="shared" si="43"/>
        <v>0</v>
      </c>
      <c r="N886" s="57"/>
      <c r="R886" s="20">
        <f>H886*WTPinput-I886</f>
        <v>8458481.4977292344</v>
      </c>
      <c r="S886" s="11">
        <f>H886*WTPinput-J886</f>
        <v>8473625.7023252454</v>
      </c>
      <c r="T886" s="11"/>
      <c r="U886">
        <f>IF(R886&lt;0,1,0)</f>
        <v>0</v>
      </c>
      <c r="V886">
        <f>IF(R886&gt;0,1,0)</f>
        <v>1</v>
      </c>
      <c r="W886">
        <f>IF(S886&lt;0,1,0)</f>
        <v>0</v>
      </c>
      <c r="X886">
        <f>IF(S886&gt;0,1,0)</f>
        <v>1</v>
      </c>
    </row>
    <row r="887" spans="6:24" x14ac:dyDescent="0.3">
      <c r="F887" s="18">
        <f>I887/$J$1</f>
        <v>27346.840909505689</v>
      </c>
      <c r="G887">
        <v>877</v>
      </c>
      <c r="H887" s="19">
        <v>361.39438611999867</v>
      </c>
      <c r="I887" s="26">
        <v>362345.64205095038</v>
      </c>
      <c r="J887" s="19">
        <v>338829.31870410865</v>
      </c>
      <c r="K887" s="42">
        <f t="shared" si="42"/>
        <v>1002.6321823677578</v>
      </c>
      <c r="L887" s="49">
        <f t="shared" si="41"/>
        <v>-362345.64205095038</v>
      </c>
      <c r="M887" s="42">
        <f t="shared" si="43"/>
        <v>0</v>
      </c>
      <c r="N887" s="57"/>
      <c r="R887" s="20">
        <f>H887*WTPinput-I887</f>
        <v>8672514.0109490175</v>
      </c>
      <c r="S887" s="11">
        <f>H887*WTPinput-J887</f>
        <v>8696030.3342958596</v>
      </c>
      <c r="T887" s="11"/>
      <c r="U887">
        <f>IF(R887&lt;0,1,0)</f>
        <v>0</v>
      </c>
      <c r="V887">
        <f>IF(R887&gt;0,1,0)</f>
        <v>1</v>
      </c>
      <c r="W887">
        <f>IF(S887&lt;0,1,0)</f>
        <v>0</v>
      </c>
      <c r="X887">
        <f>IF(S887&gt;0,1,0)</f>
        <v>1</v>
      </c>
    </row>
    <row r="888" spans="6:24" x14ac:dyDescent="0.3">
      <c r="F888" s="18">
        <f>I888/$J$1</f>
        <v>63066.057190917563</v>
      </c>
      <c r="G888">
        <v>878</v>
      </c>
      <c r="H888" s="19">
        <v>195.43356888821108</v>
      </c>
      <c r="I888" s="26">
        <v>835625.25777965772</v>
      </c>
      <c r="J888" s="19">
        <v>817289.63500630052</v>
      </c>
      <c r="K888" s="42">
        <f t="shared" si="42"/>
        <v>4275.7508985451686</v>
      </c>
      <c r="L888" s="49">
        <f t="shared" si="41"/>
        <v>-835625.25777965772</v>
      </c>
      <c r="M888" s="42">
        <f t="shared" si="43"/>
        <v>0</v>
      </c>
      <c r="N888" s="57"/>
      <c r="R888" s="20">
        <f>H888*WTPinput-I888</f>
        <v>4050213.9644256197</v>
      </c>
      <c r="S888" s="11">
        <f>H888*WTPinput-J888</f>
        <v>4068549.5871989769</v>
      </c>
      <c r="T888" s="11"/>
      <c r="U888">
        <f>IF(R888&lt;0,1,0)</f>
        <v>0</v>
      </c>
      <c r="V888">
        <f>IF(R888&gt;0,1,0)</f>
        <v>1</v>
      </c>
      <c r="W888">
        <f>IF(S888&lt;0,1,0)</f>
        <v>0</v>
      </c>
      <c r="X888">
        <f>IF(S888&gt;0,1,0)</f>
        <v>1</v>
      </c>
    </row>
    <row r="889" spans="6:24" x14ac:dyDescent="0.3">
      <c r="F889" s="18">
        <f>I889/$J$1</f>
        <v>33087.665136029653</v>
      </c>
      <c r="G889">
        <v>879</v>
      </c>
      <c r="H889" s="19">
        <v>241.03184133040486</v>
      </c>
      <c r="I889" s="26">
        <v>438411.56305239286</v>
      </c>
      <c r="J889" s="19">
        <v>417797.73411611258</v>
      </c>
      <c r="K889" s="42">
        <f t="shared" si="42"/>
        <v>1818.8948009214316</v>
      </c>
      <c r="L889" s="49">
        <f t="shared" si="41"/>
        <v>-438411.56305239286</v>
      </c>
      <c r="M889" s="42">
        <f t="shared" si="43"/>
        <v>0</v>
      </c>
      <c r="N889" s="57"/>
      <c r="R889" s="20">
        <f>H889*WTPinput-I889</f>
        <v>5587384.4702077294</v>
      </c>
      <c r="S889" s="11">
        <f>H889*WTPinput-J889</f>
        <v>5607998.2991440091</v>
      </c>
      <c r="T889" s="11"/>
      <c r="U889">
        <f>IF(R889&lt;0,1,0)</f>
        <v>0</v>
      </c>
      <c r="V889">
        <f>IF(R889&gt;0,1,0)</f>
        <v>1</v>
      </c>
      <c r="W889">
        <f>IF(S889&lt;0,1,0)</f>
        <v>0</v>
      </c>
      <c r="X889">
        <f>IF(S889&gt;0,1,0)</f>
        <v>1</v>
      </c>
    </row>
    <row r="890" spans="6:24" x14ac:dyDescent="0.3">
      <c r="F890" s="18">
        <f>I890/$J$1</f>
        <v>34034.331640316093</v>
      </c>
      <c r="G890">
        <v>880</v>
      </c>
      <c r="H890" s="19">
        <v>318.27238090919127</v>
      </c>
      <c r="I890" s="26">
        <v>450954.89423418819</v>
      </c>
      <c r="J890" s="19">
        <v>419290.46807352616</v>
      </c>
      <c r="K890" s="42">
        <f t="shared" si="42"/>
        <v>1416.883528963368</v>
      </c>
      <c r="L890" s="49">
        <f t="shared" si="41"/>
        <v>-450954.89423418819</v>
      </c>
      <c r="M890" s="42">
        <f t="shared" si="43"/>
        <v>0</v>
      </c>
      <c r="N890" s="57"/>
      <c r="R890" s="20">
        <f>H890*WTPinput-I890</f>
        <v>7505854.6284955936</v>
      </c>
      <c r="S890" s="11">
        <f>H890*WTPinput-J890</f>
        <v>7537519.0546562551</v>
      </c>
      <c r="T890" s="11"/>
      <c r="U890">
        <f>IF(R890&lt;0,1,0)</f>
        <v>0</v>
      </c>
      <c r="V890">
        <f>IF(R890&gt;0,1,0)</f>
        <v>1</v>
      </c>
      <c r="W890">
        <f>IF(S890&lt;0,1,0)</f>
        <v>0</v>
      </c>
      <c r="X890">
        <f>IF(S890&gt;0,1,0)</f>
        <v>1</v>
      </c>
    </row>
    <row r="891" spans="6:24" x14ac:dyDescent="0.3">
      <c r="F891" s="18">
        <f>I891/$J$1</f>
        <v>69363.063523202305</v>
      </c>
      <c r="G891">
        <v>881</v>
      </c>
      <c r="H891" s="19">
        <v>194.13976522629855</v>
      </c>
      <c r="I891" s="26">
        <v>919060.59168243047</v>
      </c>
      <c r="J891" s="19">
        <v>885284.22279204719</v>
      </c>
      <c r="K891" s="42">
        <f t="shared" si="42"/>
        <v>4734.0151597027516</v>
      </c>
      <c r="L891" s="49">
        <f t="shared" si="41"/>
        <v>-919060.59168243047</v>
      </c>
      <c r="M891" s="42">
        <f t="shared" si="43"/>
        <v>0</v>
      </c>
      <c r="N891" s="57"/>
      <c r="R891" s="20">
        <f>H891*WTPinput-I891</f>
        <v>3934433.538975033</v>
      </c>
      <c r="S891" s="11">
        <f>H891*WTPinput-J891</f>
        <v>3968209.9078654163</v>
      </c>
      <c r="T891" s="11"/>
      <c r="U891">
        <f>IF(R891&lt;0,1,0)</f>
        <v>0</v>
      </c>
      <c r="V891">
        <f>IF(R891&gt;0,1,0)</f>
        <v>1</v>
      </c>
      <c r="W891">
        <f>IF(S891&lt;0,1,0)</f>
        <v>0</v>
      </c>
      <c r="X891">
        <f>IF(S891&gt;0,1,0)</f>
        <v>1</v>
      </c>
    </row>
    <row r="892" spans="6:24" x14ac:dyDescent="0.3">
      <c r="F892" s="18">
        <f>I892/$J$1</f>
        <v>58374.765399178228</v>
      </c>
      <c r="G892">
        <v>882</v>
      </c>
      <c r="H892" s="19">
        <v>362.51993042005779</v>
      </c>
      <c r="I892" s="26">
        <v>773465.6415391115</v>
      </c>
      <c r="J892" s="19">
        <v>757325.36941239552</v>
      </c>
      <c r="K892" s="42">
        <f t="shared" si="42"/>
        <v>2133.5810162020175</v>
      </c>
      <c r="L892" s="49">
        <f t="shared" si="41"/>
        <v>-773465.6415391115</v>
      </c>
      <c r="M892" s="42">
        <f t="shared" si="43"/>
        <v>0</v>
      </c>
      <c r="N892" s="57"/>
      <c r="R892" s="20">
        <f>H892*WTPinput-I892</f>
        <v>8289532.6189623326</v>
      </c>
      <c r="S892" s="11">
        <f>H892*WTPinput-J892</f>
        <v>8305672.8910890492</v>
      </c>
      <c r="T892" s="11"/>
      <c r="U892">
        <f>IF(R892&lt;0,1,0)</f>
        <v>0</v>
      </c>
      <c r="V892">
        <f>IF(R892&gt;0,1,0)</f>
        <v>1</v>
      </c>
      <c r="W892">
        <f>IF(S892&lt;0,1,0)</f>
        <v>0</v>
      </c>
      <c r="X892">
        <f>IF(S892&gt;0,1,0)</f>
        <v>1</v>
      </c>
    </row>
    <row r="893" spans="6:24" x14ac:dyDescent="0.3">
      <c r="F893" s="18">
        <f>I893/$J$1</f>
        <v>53277.38356197533</v>
      </c>
      <c r="G893">
        <v>883</v>
      </c>
      <c r="H893" s="19">
        <v>500.24031474139701</v>
      </c>
      <c r="I893" s="26">
        <v>705925.33219617314</v>
      </c>
      <c r="J893" s="19">
        <v>693352.93094014423</v>
      </c>
      <c r="K893" s="42">
        <f t="shared" si="42"/>
        <v>1411.1724133251967</v>
      </c>
      <c r="L893" s="49">
        <f t="shared" si="41"/>
        <v>-705925.33219617314</v>
      </c>
      <c r="M893" s="42">
        <f t="shared" si="43"/>
        <v>0</v>
      </c>
      <c r="N893" s="57"/>
      <c r="R893" s="20">
        <f>H893*WTPinput-I893</f>
        <v>11800082.536338752</v>
      </c>
      <c r="S893" s="11">
        <f>H893*WTPinput-J893</f>
        <v>11812654.937594781</v>
      </c>
      <c r="T893" s="11"/>
      <c r="U893">
        <f>IF(R893&lt;0,1,0)</f>
        <v>0</v>
      </c>
      <c r="V893">
        <f>IF(R893&gt;0,1,0)</f>
        <v>1</v>
      </c>
      <c r="W893">
        <f>IF(S893&lt;0,1,0)</f>
        <v>0</v>
      </c>
      <c r="X893">
        <f>IF(S893&gt;0,1,0)</f>
        <v>1</v>
      </c>
    </row>
    <row r="894" spans="6:24" x14ac:dyDescent="0.3">
      <c r="F894" s="18">
        <f>I894/$J$1</f>
        <v>43584.850161305301</v>
      </c>
      <c r="G894">
        <v>884</v>
      </c>
      <c r="H894" s="19">
        <v>280.13737473903711</v>
      </c>
      <c r="I894" s="26">
        <v>577499.26463729527</v>
      </c>
      <c r="J894" s="19">
        <v>558873.46239768888</v>
      </c>
      <c r="K894" s="42">
        <f t="shared" si="42"/>
        <v>2061.4859590772799</v>
      </c>
      <c r="L894" s="49">
        <f t="shared" si="41"/>
        <v>-577499.26463729527</v>
      </c>
      <c r="M894" s="42">
        <f t="shared" si="43"/>
        <v>0</v>
      </c>
      <c r="N894" s="57"/>
      <c r="R894" s="20">
        <f>H894*WTPinput-I894</f>
        <v>6425935.1038386328</v>
      </c>
      <c r="S894" s="11">
        <f>H894*WTPinput-J894</f>
        <v>6444560.906078239</v>
      </c>
      <c r="T894" s="11"/>
      <c r="U894">
        <f>IF(R894&lt;0,1,0)</f>
        <v>0</v>
      </c>
      <c r="V894">
        <f>IF(R894&gt;0,1,0)</f>
        <v>1</v>
      </c>
      <c r="W894">
        <f>IF(S894&lt;0,1,0)</f>
        <v>0</v>
      </c>
      <c r="X894">
        <f>IF(S894&gt;0,1,0)</f>
        <v>1</v>
      </c>
    </row>
    <row r="895" spans="6:24" x14ac:dyDescent="0.3">
      <c r="F895" s="18">
        <f>I895/$J$1</f>
        <v>54104.216885831927</v>
      </c>
      <c r="G895">
        <v>885</v>
      </c>
      <c r="H895" s="19">
        <v>394.5847621910325</v>
      </c>
      <c r="I895" s="26">
        <v>716880.87373727304</v>
      </c>
      <c r="J895" s="19">
        <v>700222.04582329665</v>
      </c>
      <c r="K895" s="42">
        <f t="shared" si="42"/>
        <v>1816.798169692639</v>
      </c>
      <c r="L895" s="49">
        <f t="shared" si="41"/>
        <v>-716880.87373727304</v>
      </c>
      <c r="M895" s="42">
        <f t="shared" si="43"/>
        <v>0</v>
      </c>
      <c r="N895" s="57"/>
      <c r="R895" s="20">
        <f>H895*WTPinput-I895</f>
        <v>9147738.181038538</v>
      </c>
      <c r="S895" s="11">
        <f>H895*WTPinput-J895</f>
        <v>9164397.0089525152</v>
      </c>
      <c r="T895" s="11"/>
      <c r="U895">
        <f>IF(R895&lt;0,1,0)</f>
        <v>0</v>
      </c>
      <c r="V895">
        <f>IF(R895&gt;0,1,0)</f>
        <v>1</v>
      </c>
      <c r="W895">
        <f>IF(S895&lt;0,1,0)</f>
        <v>0</v>
      </c>
      <c r="X895">
        <f>IF(S895&gt;0,1,0)</f>
        <v>1</v>
      </c>
    </row>
    <row r="896" spans="6:24" x14ac:dyDescent="0.3">
      <c r="F896" s="18">
        <f>I896/$J$1</f>
        <v>66723.63581748963</v>
      </c>
      <c r="G896">
        <v>886</v>
      </c>
      <c r="H896" s="19">
        <v>456.9199917255828</v>
      </c>
      <c r="I896" s="26">
        <v>884088.17458173761</v>
      </c>
      <c r="J896" s="19">
        <v>869816.21573628508</v>
      </c>
      <c r="K896" s="42">
        <f t="shared" si="42"/>
        <v>1934.8861739293379</v>
      </c>
      <c r="L896" s="49">
        <f t="shared" si="41"/>
        <v>-884088.17458173761</v>
      </c>
      <c r="M896" s="42">
        <f t="shared" si="43"/>
        <v>0</v>
      </c>
      <c r="N896" s="57"/>
      <c r="R896" s="20">
        <f>H896*WTPinput-I896</f>
        <v>10538911.618557831</v>
      </c>
      <c r="S896" s="11">
        <f>H896*WTPinput-J896</f>
        <v>10553183.577403285</v>
      </c>
      <c r="T896" s="11"/>
      <c r="U896">
        <f>IF(R896&lt;0,1,0)</f>
        <v>0</v>
      </c>
      <c r="V896">
        <f>IF(R896&gt;0,1,0)</f>
        <v>1</v>
      </c>
      <c r="W896">
        <f>IF(S896&lt;0,1,0)</f>
        <v>0</v>
      </c>
      <c r="X896">
        <f>IF(S896&gt;0,1,0)</f>
        <v>1</v>
      </c>
    </row>
    <row r="897" spans="6:24" x14ac:dyDescent="0.3">
      <c r="F897" s="18">
        <f>I897/$J$1</f>
        <v>61981.981050189665</v>
      </c>
      <c r="G897">
        <v>887</v>
      </c>
      <c r="H897" s="19">
        <v>307.49010789783642</v>
      </c>
      <c r="I897" s="26">
        <v>821261.24891501304</v>
      </c>
      <c r="J897" s="19">
        <v>805896.08026330476</v>
      </c>
      <c r="K897" s="42">
        <f t="shared" si="42"/>
        <v>2670.8542090332126</v>
      </c>
      <c r="L897" s="49">
        <f t="shared" si="41"/>
        <v>-821261.24891501304</v>
      </c>
      <c r="M897" s="42">
        <f t="shared" si="43"/>
        <v>0</v>
      </c>
      <c r="N897" s="57"/>
      <c r="R897" s="20">
        <f>H897*WTPinput-I897</f>
        <v>6865991.4485308975</v>
      </c>
      <c r="S897" s="11">
        <f>H897*WTPinput-J897</f>
        <v>6881356.6171826059</v>
      </c>
      <c r="T897" s="11"/>
      <c r="U897">
        <f>IF(R897&lt;0,1,0)</f>
        <v>0</v>
      </c>
      <c r="V897">
        <f>IF(R897&gt;0,1,0)</f>
        <v>1</v>
      </c>
      <c r="W897">
        <f>IF(S897&lt;0,1,0)</f>
        <v>0</v>
      </c>
      <c r="X897">
        <f>IF(S897&gt;0,1,0)</f>
        <v>1</v>
      </c>
    </row>
    <row r="898" spans="6:24" x14ac:dyDescent="0.3">
      <c r="F898" s="18">
        <f>I898/$J$1</f>
        <v>43397.843499762166</v>
      </c>
      <c r="G898">
        <v>888</v>
      </c>
      <c r="H898" s="19">
        <v>320.28076975528529</v>
      </c>
      <c r="I898" s="26">
        <v>575021.42637184868</v>
      </c>
      <c r="J898" s="19">
        <v>561917.55776870763</v>
      </c>
      <c r="K898" s="42">
        <f t="shared" si="42"/>
        <v>1795.3666928276753</v>
      </c>
      <c r="L898" s="49">
        <f t="shared" si="41"/>
        <v>-575021.42637184868</v>
      </c>
      <c r="M898" s="42">
        <f t="shared" si="43"/>
        <v>0</v>
      </c>
      <c r="N898" s="57"/>
      <c r="R898" s="20">
        <f>H898*WTPinput-I898</f>
        <v>7431997.8175102845</v>
      </c>
      <c r="S898" s="11">
        <f>H898*WTPinput-J898</f>
        <v>7445101.6861134246</v>
      </c>
      <c r="T898" s="11"/>
      <c r="U898">
        <f>IF(R898&lt;0,1,0)</f>
        <v>0</v>
      </c>
      <c r="V898">
        <f>IF(R898&gt;0,1,0)</f>
        <v>1</v>
      </c>
      <c r="W898">
        <f>IF(S898&lt;0,1,0)</f>
        <v>0</v>
      </c>
      <c r="X898">
        <f>IF(S898&gt;0,1,0)</f>
        <v>1</v>
      </c>
    </row>
    <row r="899" spans="6:24" x14ac:dyDescent="0.3">
      <c r="F899" s="18">
        <f>I899/$J$1</f>
        <v>45269.82952948293</v>
      </c>
      <c r="G899">
        <v>889</v>
      </c>
      <c r="H899" s="19">
        <v>180.54258837963607</v>
      </c>
      <c r="I899" s="26">
        <v>599825.24126564886</v>
      </c>
      <c r="J899" s="19">
        <v>583673.52535429341</v>
      </c>
      <c r="K899" s="42">
        <f t="shared" si="42"/>
        <v>3322.3476335919472</v>
      </c>
      <c r="L899" s="49">
        <f t="shared" si="41"/>
        <v>-599825.24126564886</v>
      </c>
      <c r="M899" s="42">
        <f t="shared" si="43"/>
        <v>0</v>
      </c>
      <c r="N899" s="57"/>
      <c r="R899" s="20">
        <f>H899*WTPinput-I899</f>
        <v>3913739.4682252528</v>
      </c>
      <c r="S899" s="11">
        <f>H899*WTPinput-J899</f>
        <v>3929891.1841366086</v>
      </c>
      <c r="T899" s="11"/>
      <c r="U899">
        <f>IF(R899&lt;0,1,0)</f>
        <v>0</v>
      </c>
      <c r="V899">
        <f>IF(R899&gt;0,1,0)</f>
        <v>1</v>
      </c>
      <c r="W899">
        <f>IF(S899&lt;0,1,0)</f>
        <v>0</v>
      </c>
      <c r="X899">
        <f>IF(S899&gt;0,1,0)</f>
        <v>1</v>
      </c>
    </row>
    <row r="900" spans="6:24" x14ac:dyDescent="0.3">
      <c r="F900" s="18">
        <f>I900/$J$1</f>
        <v>44723.157469957885</v>
      </c>
      <c r="G900">
        <v>890</v>
      </c>
      <c r="H900" s="19">
        <v>376.80747055855318</v>
      </c>
      <c r="I900" s="26">
        <v>592581.83647694194</v>
      </c>
      <c r="J900" s="19">
        <v>577638.97990357364</v>
      </c>
      <c r="K900" s="42">
        <f t="shared" si="42"/>
        <v>1572.6382377677912</v>
      </c>
      <c r="L900" s="49">
        <f t="shared" si="41"/>
        <v>-592581.83647694194</v>
      </c>
      <c r="M900" s="42">
        <f t="shared" si="43"/>
        <v>0</v>
      </c>
      <c r="N900" s="57"/>
      <c r="R900" s="20">
        <f>H900*WTPinput-I900</f>
        <v>8827604.9274868872</v>
      </c>
      <c r="S900" s="11">
        <f>H900*WTPinput-J900</f>
        <v>8842547.7840602566</v>
      </c>
      <c r="T900" s="11"/>
      <c r="U900">
        <f>IF(R900&lt;0,1,0)</f>
        <v>0</v>
      </c>
      <c r="V900">
        <f>IF(R900&gt;0,1,0)</f>
        <v>1</v>
      </c>
      <c r="W900">
        <f>IF(S900&lt;0,1,0)</f>
        <v>0</v>
      </c>
      <c r="X900">
        <f>IF(S900&gt;0,1,0)</f>
        <v>1</v>
      </c>
    </row>
    <row r="901" spans="6:24" x14ac:dyDescent="0.3">
      <c r="F901" s="18">
        <f>I901/$J$1</f>
        <v>56586.958009794893</v>
      </c>
      <c r="G901">
        <v>891</v>
      </c>
      <c r="H901" s="19">
        <v>122.41394355042576</v>
      </c>
      <c r="I901" s="26">
        <v>749777.1936297823</v>
      </c>
      <c r="J901" s="19">
        <v>736996.15093359246</v>
      </c>
      <c r="K901" s="42">
        <f t="shared" si="42"/>
        <v>6124.9329274399852</v>
      </c>
      <c r="L901" s="49">
        <f t="shared" si="41"/>
        <v>-749777.1936297823</v>
      </c>
      <c r="M901" s="42">
        <f t="shared" si="43"/>
        <v>0</v>
      </c>
      <c r="N901" s="57"/>
      <c r="R901" s="20">
        <f>H901*WTPinput-I901</f>
        <v>2310571.3951308616</v>
      </c>
      <c r="S901" s="11">
        <f>H901*WTPinput-J901</f>
        <v>2323352.4378270512</v>
      </c>
      <c r="T901" s="11"/>
      <c r="U901">
        <f>IF(R901&lt;0,1,0)</f>
        <v>0</v>
      </c>
      <c r="V901">
        <f>IF(R901&gt;0,1,0)</f>
        <v>1</v>
      </c>
      <c r="W901">
        <f>IF(S901&lt;0,1,0)</f>
        <v>0</v>
      </c>
      <c r="X901">
        <f>IF(S901&gt;0,1,0)</f>
        <v>1</v>
      </c>
    </row>
    <row r="902" spans="6:24" x14ac:dyDescent="0.3">
      <c r="F902" s="18">
        <f>I902/$J$1</f>
        <v>43844.608534762323</v>
      </c>
      <c r="G902">
        <v>892</v>
      </c>
      <c r="H902" s="19">
        <v>333.48332021806709</v>
      </c>
      <c r="I902" s="26">
        <v>580941.06308560073</v>
      </c>
      <c r="J902" s="19">
        <v>571400.55352126085</v>
      </c>
      <c r="K902" s="42">
        <f t="shared" si="42"/>
        <v>1742.0393400956884</v>
      </c>
      <c r="L902" s="49">
        <f t="shared" si="41"/>
        <v>-580941.06308560073</v>
      </c>
      <c r="M902" s="42">
        <f t="shared" si="43"/>
        <v>0</v>
      </c>
      <c r="N902" s="57"/>
      <c r="R902" s="20">
        <f>H902*WTPinput-I902</f>
        <v>7756141.9423660766</v>
      </c>
      <c r="S902" s="11">
        <f>H902*WTPinput-J902</f>
        <v>7765682.4519304167</v>
      </c>
      <c r="T902" s="11"/>
      <c r="U902">
        <f>IF(R902&lt;0,1,0)</f>
        <v>0</v>
      </c>
      <c r="V902">
        <f>IF(R902&gt;0,1,0)</f>
        <v>1</v>
      </c>
      <c r="W902">
        <f>IF(S902&lt;0,1,0)</f>
        <v>0</v>
      </c>
      <c r="X902">
        <f>IF(S902&gt;0,1,0)</f>
        <v>1</v>
      </c>
    </row>
    <row r="903" spans="6:24" x14ac:dyDescent="0.3">
      <c r="F903" s="18">
        <f>I903/$J$1</f>
        <v>49858.181046972866</v>
      </c>
      <c r="G903">
        <v>893</v>
      </c>
      <c r="H903" s="19">
        <v>337.411672828468</v>
      </c>
      <c r="I903" s="26">
        <v>660620.89887239051</v>
      </c>
      <c r="J903" s="19">
        <v>649941.70308685908</v>
      </c>
      <c r="K903" s="42">
        <f t="shared" si="42"/>
        <v>1957.9076602018874</v>
      </c>
      <c r="L903" s="49">
        <f t="shared" si="41"/>
        <v>-660620.89887239051</v>
      </c>
      <c r="M903" s="42">
        <f t="shared" si="43"/>
        <v>0</v>
      </c>
      <c r="N903" s="57"/>
      <c r="R903" s="20">
        <f>H903*WTPinput-I903</f>
        <v>7774670.9218393099</v>
      </c>
      <c r="S903" s="11">
        <f>H903*WTPinput-J903</f>
        <v>7785350.1176248416</v>
      </c>
      <c r="T903" s="11"/>
      <c r="U903">
        <f>IF(R903&lt;0,1,0)</f>
        <v>0</v>
      </c>
      <c r="V903">
        <f>IF(R903&gt;0,1,0)</f>
        <v>1</v>
      </c>
      <c r="W903">
        <f>IF(S903&lt;0,1,0)</f>
        <v>0</v>
      </c>
      <c r="X903">
        <f>IF(S903&gt;0,1,0)</f>
        <v>1</v>
      </c>
    </row>
    <row r="904" spans="6:24" x14ac:dyDescent="0.3">
      <c r="F904" s="18">
        <f>I904/$J$1</f>
        <v>29102.046287876998</v>
      </c>
      <c r="G904">
        <v>894</v>
      </c>
      <c r="H904" s="19">
        <v>298.54301628249232</v>
      </c>
      <c r="I904" s="26">
        <v>385602.11331437022</v>
      </c>
      <c r="J904" s="19">
        <v>368389.73615979886</v>
      </c>
      <c r="K904" s="42">
        <f t="shared" si="42"/>
        <v>1291.6132425938224</v>
      </c>
      <c r="L904" s="49">
        <f t="shared" si="41"/>
        <v>-385602.11331437022</v>
      </c>
      <c r="M904" s="42">
        <f t="shared" si="43"/>
        <v>0</v>
      </c>
      <c r="N904" s="57"/>
      <c r="R904" s="20">
        <f>H904*WTPinput-I904</f>
        <v>7077973.2937479373</v>
      </c>
      <c r="S904" s="11">
        <f>H904*WTPinput-J904</f>
        <v>7095185.6709025092</v>
      </c>
      <c r="T904" s="11"/>
      <c r="U904">
        <f>IF(R904&lt;0,1,0)</f>
        <v>0</v>
      </c>
      <c r="V904">
        <f>IF(R904&gt;0,1,0)</f>
        <v>1</v>
      </c>
      <c r="W904">
        <f>IF(S904&lt;0,1,0)</f>
        <v>0</v>
      </c>
      <c r="X904">
        <f>IF(S904&gt;0,1,0)</f>
        <v>1</v>
      </c>
    </row>
    <row r="905" spans="6:24" x14ac:dyDescent="0.3">
      <c r="F905" s="18">
        <f>I905/$J$1</f>
        <v>57828.146506866302</v>
      </c>
      <c r="G905">
        <v>895</v>
      </c>
      <c r="H905" s="19">
        <v>293.94925804744344</v>
      </c>
      <c r="I905" s="26">
        <v>766222.94121597847</v>
      </c>
      <c r="J905" s="19">
        <v>743439.43499724672</v>
      </c>
      <c r="K905" s="42">
        <f t="shared" si="42"/>
        <v>2606.6503664802922</v>
      </c>
      <c r="L905" s="49">
        <f t="shared" si="41"/>
        <v>-766222.94121597847</v>
      </c>
      <c r="M905" s="42">
        <f t="shared" si="43"/>
        <v>0</v>
      </c>
      <c r="N905" s="57"/>
      <c r="R905" s="20">
        <f>H905*WTPinput-I905</f>
        <v>6582508.509970108</v>
      </c>
      <c r="S905" s="11">
        <f>H905*WTPinput-J905</f>
        <v>6605292.0161888395</v>
      </c>
      <c r="T905" s="11"/>
      <c r="U905">
        <f>IF(R905&lt;0,1,0)</f>
        <v>0</v>
      </c>
      <c r="V905">
        <f>IF(R905&gt;0,1,0)</f>
        <v>1</v>
      </c>
      <c r="W905">
        <f>IF(S905&lt;0,1,0)</f>
        <v>0</v>
      </c>
      <c r="X905">
        <f>IF(S905&gt;0,1,0)</f>
        <v>1</v>
      </c>
    </row>
    <row r="906" spans="6:24" x14ac:dyDescent="0.3">
      <c r="F906" s="18">
        <f>I906/$J$1</f>
        <v>40839.254510659775</v>
      </c>
      <c r="G906">
        <v>896</v>
      </c>
      <c r="H906" s="19">
        <v>139.77116283069699</v>
      </c>
      <c r="I906" s="26">
        <v>541120.12226624205</v>
      </c>
      <c r="J906" s="19">
        <v>531394.88168746931</v>
      </c>
      <c r="K906" s="42">
        <f t="shared" si="42"/>
        <v>3871.4718494665017</v>
      </c>
      <c r="L906" s="49">
        <f t="shared" si="41"/>
        <v>-541120.12226624205</v>
      </c>
      <c r="M906" s="42">
        <f t="shared" si="43"/>
        <v>0</v>
      </c>
      <c r="N906" s="57"/>
      <c r="R906" s="20">
        <f>H906*WTPinput-I906</f>
        <v>2953158.9485011827</v>
      </c>
      <c r="S906" s="11">
        <f>H906*WTPinput-J906</f>
        <v>2962884.1890799557</v>
      </c>
      <c r="T906" s="11"/>
      <c r="U906">
        <f>IF(R906&lt;0,1,0)</f>
        <v>0</v>
      </c>
      <c r="V906">
        <f>IF(R906&gt;0,1,0)</f>
        <v>1</v>
      </c>
      <c r="W906">
        <f>IF(S906&lt;0,1,0)</f>
        <v>0</v>
      </c>
      <c r="X906">
        <f>IF(S906&gt;0,1,0)</f>
        <v>1</v>
      </c>
    </row>
    <row r="907" spans="6:24" x14ac:dyDescent="0.3">
      <c r="F907" s="18">
        <f>I907/$J$1</f>
        <v>57846.392640830934</v>
      </c>
      <c r="G907">
        <v>897</v>
      </c>
      <c r="H907" s="19">
        <v>197.96321042413911</v>
      </c>
      <c r="I907" s="26">
        <v>766464.70249100984</v>
      </c>
      <c r="J907" s="19">
        <v>757683.1945175369</v>
      </c>
      <c r="K907" s="42">
        <f t="shared" si="42"/>
        <v>3871.7532457108969</v>
      </c>
      <c r="L907" s="49">
        <f t="shared" ref="L907:L970" si="44">H907*wtp-I907</f>
        <v>-766464.70249100984</v>
      </c>
      <c r="M907" s="42">
        <f t="shared" si="43"/>
        <v>0</v>
      </c>
      <c r="N907" s="57"/>
      <c r="R907" s="20">
        <f>H907*WTPinput-I907</f>
        <v>4182615.5581124676</v>
      </c>
      <c r="S907" s="11">
        <f>H907*WTPinput-J907</f>
        <v>4191397.0660859402</v>
      </c>
      <c r="T907" s="11"/>
      <c r="U907">
        <f>IF(R907&lt;0,1,0)</f>
        <v>0</v>
      </c>
      <c r="V907">
        <f>IF(R907&gt;0,1,0)</f>
        <v>1</v>
      </c>
      <c r="W907">
        <f>IF(S907&lt;0,1,0)</f>
        <v>0</v>
      </c>
      <c r="X907">
        <f>IF(S907&gt;0,1,0)</f>
        <v>1</v>
      </c>
    </row>
    <row r="908" spans="6:24" x14ac:dyDescent="0.3">
      <c r="F908" s="18">
        <f>I908/$J$1</f>
        <v>46653.908889195154</v>
      </c>
      <c r="G908">
        <v>898</v>
      </c>
      <c r="H908" s="19">
        <v>271.60921404837973</v>
      </c>
      <c r="I908" s="26">
        <v>618164.29278183577</v>
      </c>
      <c r="J908" s="19">
        <v>601058.29195119126</v>
      </c>
      <c r="K908" s="42">
        <f t="shared" ref="K908:K971" si="45">I908/H908</f>
        <v>2275.9327033424088</v>
      </c>
      <c r="L908" s="49">
        <f t="shared" si="44"/>
        <v>-618164.29278183577</v>
      </c>
      <c r="M908" s="42">
        <f t="shared" ref="M908:M971" si="46">IF(L908&gt;0,L908,0)</f>
        <v>0</v>
      </c>
      <c r="N908" s="57"/>
      <c r="R908" s="20">
        <f>H908*WTPinput-I908</f>
        <v>6172066.0584276579</v>
      </c>
      <c r="S908" s="11">
        <f>H908*WTPinput-J908</f>
        <v>6189172.0592583017</v>
      </c>
      <c r="T908" s="11"/>
      <c r="U908">
        <f>IF(R908&lt;0,1,0)</f>
        <v>0</v>
      </c>
      <c r="V908">
        <f>IF(R908&gt;0,1,0)</f>
        <v>1</v>
      </c>
      <c r="W908">
        <f>IF(S908&lt;0,1,0)</f>
        <v>0</v>
      </c>
      <c r="X908">
        <f>IF(S908&gt;0,1,0)</f>
        <v>1</v>
      </c>
    </row>
    <row r="909" spans="6:24" x14ac:dyDescent="0.3">
      <c r="F909" s="18">
        <f>I909/$J$1</f>
        <v>49420.201005899318</v>
      </c>
      <c r="G909">
        <v>899</v>
      </c>
      <c r="H909" s="19">
        <v>191.94514875484856</v>
      </c>
      <c r="I909" s="26">
        <v>654817.663328166</v>
      </c>
      <c r="J909" s="19">
        <v>639156.53333720332</v>
      </c>
      <c r="K909" s="42">
        <f t="shared" si="45"/>
        <v>3411.4832678813677</v>
      </c>
      <c r="L909" s="49">
        <f t="shared" si="44"/>
        <v>-654817.663328166</v>
      </c>
      <c r="M909" s="42">
        <f t="shared" si="46"/>
        <v>0</v>
      </c>
      <c r="N909" s="57"/>
      <c r="R909" s="20">
        <f>H909*WTPinput-I909</f>
        <v>4143811.0555430483</v>
      </c>
      <c r="S909" s="11">
        <f>H909*WTPinput-J909</f>
        <v>4159472.1855340111</v>
      </c>
      <c r="T909" s="11"/>
      <c r="U909">
        <f>IF(R909&lt;0,1,0)</f>
        <v>0</v>
      </c>
      <c r="V909">
        <f>IF(R909&gt;0,1,0)</f>
        <v>1</v>
      </c>
      <c r="W909">
        <f>IF(S909&lt;0,1,0)</f>
        <v>0</v>
      </c>
      <c r="X909">
        <f>IF(S909&gt;0,1,0)</f>
        <v>1</v>
      </c>
    </row>
    <row r="910" spans="6:24" x14ac:dyDescent="0.3">
      <c r="F910" s="18">
        <f>I910/$J$1</f>
        <v>39292.236065271536</v>
      </c>
      <c r="G910">
        <v>900</v>
      </c>
      <c r="H910" s="19">
        <v>329.16111213224576</v>
      </c>
      <c r="I910" s="26">
        <v>520622.12786484789</v>
      </c>
      <c r="J910" s="19">
        <v>505344.65426973987</v>
      </c>
      <c r="K910" s="42">
        <f t="shared" si="45"/>
        <v>1581.6635339829561</v>
      </c>
      <c r="L910" s="49">
        <f t="shared" si="44"/>
        <v>-520622.12786484789</v>
      </c>
      <c r="M910" s="42">
        <f t="shared" si="46"/>
        <v>0</v>
      </c>
      <c r="N910" s="57"/>
      <c r="R910" s="20">
        <f>H910*WTPinput-I910</f>
        <v>7708405.6754412958</v>
      </c>
      <c r="S910" s="11">
        <f>H910*WTPinput-J910</f>
        <v>7723683.1490364037</v>
      </c>
      <c r="T910" s="11"/>
      <c r="U910">
        <f>IF(R910&lt;0,1,0)</f>
        <v>0</v>
      </c>
      <c r="V910">
        <f>IF(R910&gt;0,1,0)</f>
        <v>1</v>
      </c>
      <c r="W910">
        <f>IF(S910&lt;0,1,0)</f>
        <v>0</v>
      </c>
      <c r="X910">
        <f>IF(S910&gt;0,1,0)</f>
        <v>1</v>
      </c>
    </row>
    <row r="911" spans="6:24" x14ac:dyDescent="0.3">
      <c r="F911" s="18">
        <f>I911/$J$1</f>
        <v>69899.635836929825</v>
      </c>
      <c r="G911">
        <v>901</v>
      </c>
      <c r="H911" s="19">
        <v>343.49500531308877</v>
      </c>
      <c r="I911" s="26">
        <v>926170.17483932024</v>
      </c>
      <c r="J911" s="19">
        <v>913325.26548955124</v>
      </c>
      <c r="K911" s="42">
        <f t="shared" si="45"/>
        <v>2696.3133685019229</v>
      </c>
      <c r="L911" s="49">
        <f t="shared" si="44"/>
        <v>-926170.17483932024</v>
      </c>
      <c r="M911" s="42">
        <f t="shared" si="46"/>
        <v>0</v>
      </c>
      <c r="N911" s="57"/>
      <c r="R911" s="20">
        <f>H911*WTPinput-I911</f>
        <v>7661204.957987898</v>
      </c>
      <c r="S911" s="11">
        <f>H911*WTPinput-J911</f>
        <v>7674049.8673376674</v>
      </c>
      <c r="T911" s="11"/>
      <c r="U911">
        <f>IF(R911&lt;0,1,0)</f>
        <v>0</v>
      </c>
      <c r="V911">
        <f>IF(R911&gt;0,1,0)</f>
        <v>1</v>
      </c>
      <c r="W911">
        <f>IF(S911&lt;0,1,0)</f>
        <v>0</v>
      </c>
      <c r="X911">
        <f>IF(S911&gt;0,1,0)</f>
        <v>1</v>
      </c>
    </row>
    <row r="912" spans="6:24" x14ac:dyDescent="0.3">
      <c r="F912" s="18">
        <f>I912/$J$1</f>
        <v>45093.116398463753</v>
      </c>
      <c r="G912">
        <v>902</v>
      </c>
      <c r="H912" s="19">
        <v>546.10564370459542</v>
      </c>
      <c r="I912" s="26">
        <v>597483.79227964475</v>
      </c>
      <c r="J912" s="19">
        <v>582156.40221374086</v>
      </c>
      <c r="K912" s="42">
        <f t="shared" si="45"/>
        <v>1094.0809698037863</v>
      </c>
      <c r="L912" s="49">
        <f t="shared" si="44"/>
        <v>-597483.79227964475</v>
      </c>
      <c r="M912" s="42">
        <f t="shared" si="46"/>
        <v>0</v>
      </c>
      <c r="N912" s="57"/>
      <c r="R912" s="20">
        <f>H912*WTPinput-I912</f>
        <v>13055157.300335241</v>
      </c>
      <c r="S912" s="11">
        <f>H912*WTPinput-J912</f>
        <v>13070484.690401144</v>
      </c>
      <c r="T912" s="11"/>
      <c r="U912">
        <f>IF(R912&lt;0,1,0)</f>
        <v>0</v>
      </c>
      <c r="V912">
        <f>IF(R912&gt;0,1,0)</f>
        <v>1</v>
      </c>
      <c r="W912">
        <f>IF(S912&lt;0,1,0)</f>
        <v>0</v>
      </c>
      <c r="X912">
        <f>IF(S912&gt;0,1,0)</f>
        <v>1</v>
      </c>
    </row>
    <row r="913" spans="6:24" x14ac:dyDescent="0.3">
      <c r="F913" s="18">
        <f>I913/$J$1</f>
        <v>51784.621165167708</v>
      </c>
      <c r="G913">
        <v>903</v>
      </c>
      <c r="H913" s="19">
        <v>263.49848994246713</v>
      </c>
      <c r="I913" s="26">
        <v>686146.23043847212</v>
      </c>
      <c r="J913" s="19">
        <v>674352.72871425655</v>
      </c>
      <c r="K913" s="42">
        <f t="shared" si="45"/>
        <v>2603.9854368360398</v>
      </c>
      <c r="L913" s="49">
        <f t="shared" si="44"/>
        <v>-686146.23043847212</v>
      </c>
      <c r="M913" s="42">
        <f t="shared" si="46"/>
        <v>0</v>
      </c>
      <c r="N913" s="57"/>
      <c r="R913" s="20">
        <f>H913*WTPinput-I913</f>
        <v>5901316.0181232067</v>
      </c>
      <c r="S913" s="11">
        <f>H913*WTPinput-J913</f>
        <v>5913109.5198474219</v>
      </c>
      <c r="T913" s="11"/>
      <c r="U913">
        <f>IF(R913&lt;0,1,0)</f>
        <v>0</v>
      </c>
      <c r="V913">
        <f>IF(R913&gt;0,1,0)</f>
        <v>1</v>
      </c>
      <c r="W913">
        <f>IF(S913&lt;0,1,0)</f>
        <v>0</v>
      </c>
      <c r="X913">
        <f>IF(S913&gt;0,1,0)</f>
        <v>1</v>
      </c>
    </row>
    <row r="914" spans="6:24" x14ac:dyDescent="0.3">
      <c r="F914" s="18">
        <f>I914/$J$1</f>
        <v>38667.421629556498</v>
      </c>
      <c r="G914">
        <v>904</v>
      </c>
      <c r="H914" s="19">
        <v>397.21720959998493</v>
      </c>
      <c r="I914" s="26">
        <v>512343.33659162361</v>
      </c>
      <c r="J914" s="19">
        <v>494317.59264312376</v>
      </c>
      <c r="K914" s="42">
        <f t="shared" si="45"/>
        <v>1289.8316694474938</v>
      </c>
      <c r="L914" s="49">
        <f t="shared" si="44"/>
        <v>-512343.33659162361</v>
      </c>
      <c r="M914" s="42">
        <f t="shared" si="46"/>
        <v>0</v>
      </c>
      <c r="N914" s="57"/>
      <c r="R914" s="20">
        <f>H914*WTPinput-I914</f>
        <v>9418086.9034080002</v>
      </c>
      <c r="S914" s="11">
        <f>H914*WTPinput-J914</f>
        <v>9436112.6473565008</v>
      </c>
      <c r="T914" s="11"/>
      <c r="U914">
        <f>IF(R914&lt;0,1,0)</f>
        <v>0</v>
      </c>
      <c r="V914">
        <f>IF(R914&gt;0,1,0)</f>
        <v>1</v>
      </c>
      <c r="W914">
        <f>IF(S914&lt;0,1,0)</f>
        <v>0</v>
      </c>
      <c r="X914">
        <f>IF(S914&gt;0,1,0)</f>
        <v>1</v>
      </c>
    </row>
    <row r="915" spans="6:24" x14ac:dyDescent="0.3">
      <c r="F915" s="18">
        <f>I915/$J$1</f>
        <v>28290.693583276548</v>
      </c>
      <c r="G915">
        <v>905</v>
      </c>
      <c r="H915" s="19">
        <v>225.82971283807819</v>
      </c>
      <c r="I915" s="26">
        <v>374851.68997841427</v>
      </c>
      <c r="J915" s="19">
        <v>367392.65445120068</v>
      </c>
      <c r="K915" s="42">
        <f t="shared" si="45"/>
        <v>1659.8864926476087</v>
      </c>
      <c r="L915" s="49">
        <f t="shared" si="44"/>
        <v>-374851.68997841427</v>
      </c>
      <c r="M915" s="42">
        <f t="shared" si="46"/>
        <v>0</v>
      </c>
      <c r="N915" s="57"/>
      <c r="R915" s="20">
        <f>H915*WTPinput-I915</f>
        <v>5270891.1309735402</v>
      </c>
      <c r="S915" s="11">
        <f>H915*WTPinput-J915</f>
        <v>5278350.1665007537</v>
      </c>
      <c r="T915" s="11"/>
      <c r="U915">
        <f>IF(R915&lt;0,1,0)</f>
        <v>0</v>
      </c>
      <c r="V915">
        <f>IF(R915&gt;0,1,0)</f>
        <v>1</v>
      </c>
      <c r="W915">
        <f>IF(S915&lt;0,1,0)</f>
        <v>0</v>
      </c>
      <c r="X915">
        <f>IF(S915&gt;0,1,0)</f>
        <v>1</v>
      </c>
    </row>
    <row r="916" spans="6:24" x14ac:dyDescent="0.3">
      <c r="F916" s="18">
        <f>I916/$J$1</f>
        <v>39206.433645585115</v>
      </c>
      <c r="G916">
        <v>906</v>
      </c>
      <c r="H916" s="19">
        <v>468.29277582412033</v>
      </c>
      <c r="I916" s="26">
        <v>519485.2458040028</v>
      </c>
      <c r="J916" s="19">
        <v>506811.95355403598</v>
      </c>
      <c r="K916" s="42">
        <f t="shared" si="45"/>
        <v>1109.3172319171313</v>
      </c>
      <c r="L916" s="49">
        <f t="shared" si="44"/>
        <v>-519485.2458040028</v>
      </c>
      <c r="M916" s="42">
        <f t="shared" si="46"/>
        <v>0</v>
      </c>
      <c r="N916" s="57"/>
      <c r="R916" s="20">
        <f>H916*WTPinput-I916</f>
        <v>11187834.149799006</v>
      </c>
      <c r="S916" s="11">
        <f>H916*WTPinput-J916</f>
        <v>11200507.442048972</v>
      </c>
      <c r="T916" s="11"/>
      <c r="U916">
        <f>IF(R916&lt;0,1,0)</f>
        <v>0</v>
      </c>
      <c r="V916">
        <f>IF(R916&gt;0,1,0)</f>
        <v>1</v>
      </c>
      <c r="W916">
        <f>IF(S916&lt;0,1,0)</f>
        <v>0</v>
      </c>
      <c r="X916">
        <f>IF(S916&gt;0,1,0)</f>
        <v>1</v>
      </c>
    </row>
    <row r="917" spans="6:24" x14ac:dyDescent="0.3">
      <c r="F917" s="18">
        <f>I917/$J$1</f>
        <v>38473.017898295002</v>
      </c>
      <c r="G917">
        <v>907</v>
      </c>
      <c r="H917" s="19">
        <v>262.38728542120771</v>
      </c>
      <c r="I917" s="26">
        <v>509767.48715240881</v>
      </c>
      <c r="J917" s="19">
        <v>493702.20758821885</v>
      </c>
      <c r="K917" s="42">
        <f t="shared" si="45"/>
        <v>1942.8055987319817</v>
      </c>
      <c r="L917" s="49">
        <f t="shared" si="44"/>
        <v>-509767.48715240881</v>
      </c>
      <c r="M917" s="42">
        <f t="shared" si="46"/>
        <v>0</v>
      </c>
      <c r="N917" s="57"/>
      <c r="R917" s="20">
        <f>H917*WTPinput-I917</f>
        <v>6049914.6483777836</v>
      </c>
      <c r="S917" s="11">
        <f>H917*WTPinput-J917</f>
        <v>6065979.9279419733</v>
      </c>
      <c r="T917" s="11"/>
      <c r="U917">
        <f>IF(R917&lt;0,1,0)</f>
        <v>0</v>
      </c>
      <c r="V917">
        <f>IF(R917&gt;0,1,0)</f>
        <v>1</v>
      </c>
      <c r="W917">
        <f>IF(S917&lt;0,1,0)</f>
        <v>0</v>
      </c>
      <c r="X917">
        <f>IF(S917&gt;0,1,0)</f>
        <v>1</v>
      </c>
    </row>
    <row r="918" spans="6:24" x14ac:dyDescent="0.3">
      <c r="F918" s="18">
        <f>I918/$J$1</f>
        <v>27248.271127886586</v>
      </c>
      <c r="G918">
        <v>908</v>
      </c>
      <c r="H918" s="19">
        <v>209.45442249558801</v>
      </c>
      <c r="I918" s="26">
        <v>361039.59244449728</v>
      </c>
      <c r="J918" s="19">
        <v>350030.42345326365</v>
      </c>
      <c r="K918" s="42">
        <f t="shared" si="45"/>
        <v>1723.7143438788087</v>
      </c>
      <c r="L918" s="49">
        <f t="shared" si="44"/>
        <v>-361039.59244449728</v>
      </c>
      <c r="M918" s="42">
        <f t="shared" si="46"/>
        <v>0</v>
      </c>
      <c r="N918" s="57"/>
      <c r="R918" s="20">
        <f>H918*WTPinput-I918</f>
        <v>4875320.9699452026</v>
      </c>
      <c r="S918" s="11">
        <f>H918*WTPinput-J918</f>
        <v>4886330.1389364358</v>
      </c>
      <c r="T918" s="11"/>
      <c r="U918">
        <f>IF(R918&lt;0,1,0)</f>
        <v>0</v>
      </c>
      <c r="V918">
        <f>IF(R918&gt;0,1,0)</f>
        <v>1</v>
      </c>
      <c r="W918">
        <f>IF(S918&lt;0,1,0)</f>
        <v>0</v>
      </c>
      <c r="X918">
        <f>IF(S918&gt;0,1,0)</f>
        <v>1</v>
      </c>
    </row>
    <row r="919" spans="6:24" x14ac:dyDescent="0.3">
      <c r="F919" s="18">
        <f>I919/$J$1</f>
        <v>33171.776768256532</v>
      </c>
      <c r="G919">
        <v>909</v>
      </c>
      <c r="H919" s="19">
        <v>305.81375444745572</v>
      </c>
      <c r="I919" s="26">
        <v>439526.04217939905</v>
      </c>
      <c r="J919" s="19">
        <v>424815.52924717305</v>
      </c>
      <c r="K919" s="42">
        <f t="shared" si="45"/>
        <v>1437.2343813427708</v>
      </c>
      <c r="L919" s="49">
        <f t="shared" si="44"/>
        <v>-439526.04217939905</v>
      </c>
      <c r="M919" s="42">
        <f t="shared" si="46"/>
        <v>0</v>
      </c>
      <c r="N919" s="57"/>
      <c r="R919" s="20">
        <f>H919*WTPinput-I919</f>
        <v>7205817.8190069934</v>
      </c>
      <c r="S919" s="11">
        <f>H919*WTPinput-J919</f>
        <v>7220528.3319392195</v>
      </c>
      <c r="T919" s="11"/>
      <c r="U919">
        <f>IF(R919&lt;0,1,0)</f>
        <v>0</v>
      </c>
      <c r="V919">
        <f>IF(R919&gt;0,1,0)</f>
        <v>1</v>
      </c>
      <c r="W919">
        <f>IF(S919&lt;0,1,0)</f>
        <v>0</v>
      </c>
      <c r="X919">
        <f>IF(S919&gt;0,1,0)</f>
        <v>1</v>
      </c>
    </row>
    <row r="920" spans="6:24" x14ac:dyDescent="0.3">
      <c r="F920" s="18">
        <f>I920/$J$1</f>
        <v>39892.984477845654</v>
      </c>
      <c r="G920">
        <v>910</v>
      </c>
      <c r="H920" s="19">
        <v>376.21377662079976</v>
      </c>
      <c r="I920" s="26">
        <v>528582.0443314549</v>
      </c>
      <c r="J920" s="19">
        <v>513711.12125708233</v>
      </c>
      <c r="K920" s="42">
        <f t="shared" si="45"/>
        <v>1405.0044872871122</v>
      </c>
      <c r="L920" s="49">
        <f t="shared" si="44"/>
        <v>-528582.0443314549</v>
      </c>
      <c r="M920" s="42">
        <f t="shared" si="46"/>
        <v>0</v>
      </c>
      <c r="N920" s="57"/>
      <c r="R920" s="20">
        <f>H920*WTPinput-I920</f>
        <v>8876762.3711885381</v>
      </c>
      <c r="S920" s="11">
        <f>H920*WTPinput-J920</f>
        <v>8891633.2942629121</v>
      </c>
      <c r="T920" s="11"/>
      <c r="U920">
        <f>IF(R920&lt;0,1,0)</f>
        <v>0</v>
      </c>
      <c r="V920">
        <f>IF(R920&gt;0,1,0)</f>
        <v>1</v>
      </c>
      <c r="W920">
        <f>IF(S920&lt;0,1,0)</f>
        <v>0</v>
      </c>
      <c r="X920">
        <f>IF(S920&gt;0,1,0)</f>
        <v>1</v>
      </c>
    </row>
    <row r="921" spans="6:24" x14ac:dyDescent="0.3">
      <c r="F921" s="18">
        <f>I921/$J$1</f>
        <v>62547.660374989522</v>
      </c>
      <c r="G921">
        <v>911</v>
      </c>
      <c r="H921" s="19">
        <v>174.36863226924106</v>
      </c>
      <c r="I921" s="26">
        <v>828756.49996861117</v>
      </c>
      <c r="J921" s="19">
        <v>807957.25416509248</v>
      </c>
      <c r="K921" s="42">
        <f t="shared" si="45"/>
        <v>4752.8990116119949</v>
      </c>
      <c r="L921" s="49">
        <f t="shared" si="44"/>
        <v>-828756.49996861117</v>
      </c>
      <c r="M921" s="42">
        <f t="shared" si="46"/>
        <v>0</v>
      </c>
      <c r="N921" s="57"/>
      <c r="R921" s="20">
        <f>H921*WTPinput-I921</f>
        <v>3530459.3067624155</v>
      </c>
      <c r="S921" s="11">
        <f>H921*WTPinput-J921</f>
        <v>3551258.5525659341</v>
      </c>
      <c r="T921" s="11"/>
      <c r="U921">
        <f>IF(R921&lt;0,1,0)</f>
        <v>0</v>
      </c>
      <c r="V921">
        <f>IF(R921&gt;0,1,0)</f>
        <v>1</v>
      </c>
      <c r="W921">
        <f>IF(S921&lt;0,1,0)</f>
        <v>0</v>
      </c>
      <c r="X921">
        <f>IF(S921&gt;0,1,0)</f>
        <v>1</v>
      </c>
    </row>
    <row r="922" spans="6:24" x14ac:dyDescent="0.3">
      <c r="F922" s="18">
        <f>I922/$J$1</f>
        <v>84396.152249022925</v>
      </c>
      <c r="G922">
        <v>912</v>
      </c>
      <c r="H922" s="19">
        <v>190.71349738652134</v>
      </c>
      <c r="I922" s="26">
        <v>1118249.0172995538</v>
      </c>
      <c r="J922" s="19">
        <v>1101631.7843650032</v>
      </c>
      <c r="K922" s="42">
        <f t="shared" si="45"/>
        <v>5863.5022304330414</v>
      </c>
      <c r="L922" s="49">
        <f t="shared" si="44"/>
        <v>-1118249.0172995538</v>
      </c>
      <c r="M922" s="42">
        <f t="shared" si="46"/>
        <v>0</v>
      </c>
      <c r="N922" s="57"/>
      <c r="R922" s="20">
        <f>H922*WTPinput-I922</f>
        <v>3649588.4173634793</v>
      </c>
      <c r="S922" s="11">
        <f>H922*WTPinput-J922</f>
        <v>3666205.6502980301</v>
      </c>
      <c r="T922" s="11"/>
      <c r="U922">
        <f>IF(R922&lt;0,1,0)</f>
        <v>0</v>
      </c>
      <c r="V922">
        <f>IF(R922&gt;0,1,0)</f>
        <v>1</v>
      </c>
      <c r="W922">
        <f>IF(S922&lt;0,1,0)</f>
        <v>0</v>
      </c>
      <c r="X922">
        <f>IF(S922&gt;0,1,0)</f>
        <v>1</v>
      </c>
    </row>
    <row r="923" spans="6:24" x14ac:dyDescent="0.3">
      <c r="F923" s="18">
        <f>I923/$J$1</f>
        <v>59305.3637818938</v>
      </c>
      <c r="G923">
        <v>913</v>
      </c>
      <c r="H923" s="19">
        <v>266.54793760632128</v>
      </c>
      <c r="I923" s="26">
        <v>785796.07011009287</v>
      </c>
      <c r="J923" s="19">
        <v>775140.18959239335</v>
      </c>
      <c r="K923" s="42">
        <f t="shared" si="45"/>
        <v>2948.0478339722763</v>
      </c>
      <c r="L923" s="49">
        <f t="shared" si="44"/>
        <v>-785796.07011009287</v>
      </c>
      <c r="M923" s="42">
        <f t="shared" si="46"/>
        <v>0</v>
      </c>
      <c r="N923" s="57"/>
      <c r="R923" s="20">
        <f>H923*WTPinput-I923</f>
        <v>5877902.370047939</v>
      </c>
      <c r="S923" s="11">
        <f>H923*WTPinput-J923</f>
        <v>5888558.2505656388</v>
      </c>
      <c r="T923" s="11"/>
      <c r="U923">
        <f>IF(R923&lt;0,1,0)</f>
        <v>0</v>
      </c>
      <c r="V923">
        <f>IF(R923&gt;0,1,0)</f>
        <v>1</v>
      </c>
      <c r="W923">
        <f>IF(S923&lt;0,1,0)</f>
        <v>0</v>
      </c>
      <c r="X923">
        <f>IF(S923&gt;0,1,0)</f>
        <v>1</v>
      </c>
    </row>
    <row r="924" spans="6:24" x14ac:dyDescent="0.3">
      <c r="F924" s="18">
        <f>I924/$J$1</f>
        <v>40317.803490870887</v>
      </c>
      <c r="G924">
        <v>914</v>
      </c>
      <c r="H924" s="19">
        <v>344.295269615508</v>
      </c>
      <c r="I924" s="26">
        <v>534210.89625403925</v>
      </c>
      <c r="J924" s="19">
        <v>521409.81786418945</v>
      </c>
      <c r="K924" s="42">
        <f t="shared" si="45"/>
        <v>1551.6068427272314</v>
      </c>
      <c r="L924" s="49">
        <f t="shared" si="44"/>
        <v>-534210.89625403925</v>
      </c>
      <c r="M924" s="42">
        <f t="shared" si="46"/>
        <v>0</v>
      </c>
      <c r="N924" s="57"/>
      <c r="R924" s="20">
        <f>H924*WTPinput-I924</f>
        <v>8073170.8441336611</v>
      </c>
      <c r="S924" s="11">
        <f>H924*WTPinput-J924</f>
        <v>8085971.9225235106</v>
      </c>
      <c r="T924" s="11"/>
      <c r="U924">
        <f>IF(R924&lt;0,1,0)</f>
        <v>0</v>
      </c>
      <c r="V924">
        <f>IF(R924&gt;0,1,0)</f>
        <v>1</v>
      </c>
      <c r="W924">
        <f>IF(S924&lt;0,1,0)</f>
        <v>0</v>
      </c>
      <c r="X924">
        <f>IF(S924&gt;0,1,0)</f>
        <v>1</v>
      </c>
    </row>
    <row r="925" spans="6:24" x14ac:dyDescent="0.3">
      <c r="F925" s="18">
        <f>I925/$J$1</f>
        <v>47251.868504053964</v>
      </c>
      <c r="G925">
        <v>915</v>
      </c>
      <c r="H925" s="19">
        <v>318.10526050384215</v>
      </c>
      <c r="I925" s="26">
        <v>626087.25767871505</v>
      </c>
      <c r="J925" s="19">
        <v>606899.68037828524</v>
      </c>
      <c r="K925" s="42">
        <f t="shared" si="45"/>
        <v>1968.1763724594332</v>
      </c>
      <c r="L925" s="49">
        <f t="shared" si="44"/>
        <v>-626087.25767871505</v>
      </c>
      <c r="M925" s="42">
        <f t="shared" si="46"/>
        <v>0</v>
      </c>
      <c r="N925" s="57"/>
      <c r="R925" s="20">
        <f>H925*WTPinput-I925</f>
        <v>7326544.2549173385</v>
      </c>
      <c r="S925" s="11">
        <f>H925*WTPinput-J925</f>
        <v>7345731.8322177688</v>
      </c>
      <c r="T925" s="11"/>
      <c r="U925">
        <f>IF(R925&lt;0,1,0)</f>
        <v>0</v>
      </c>
      <c r="V925">
        <f>IF(R925&gt;0,1,0)</f>
        <v>1</v>
      </c>
      <c r="W925">
        <f>IF(S925&lt;0,1,0)</f>
        <v>0</v>
      </c>
      <c r="X925">
        <f>IF(S925&gt;0,1,0)</f>
        <v>1</v>
      </c>
    </row>
    <row r="926" spans="6:24" x14ac:dyDescent="0.3">
      <c r="F926" s="18">
        <f>I926/$J$1</f>
        <v>55041.839084593339</v>
      </c>
      <c r="G926">
        <v>916</v>
      </c>
      <c r="H926" s="19">
        <v>232.85490492515419</v>
      </c>
      <c r="I926" s="26">
        <v>729304.36787086178</v>
      </c>
      <c r="J926" s="19">
        <v>695750.23037205753</v>
      </c>
      <c r="K926" s="42">
        <f t="shared" si="45"/>
        <v>3132.0120488992052</v>
      </c>
      <c r="L926" s="49">
        <f t="shared" si="44"/>
        <v>-729304.36787086178</v>
      </c>
      <c r="M926" s="42">
        <f t="shared" si="46"/>
        <v>0</v>
      </c>
      <c r="N926" s="57"/>
      <c r="R926" s="20">
        <f>H926*WTPinput-I926</f>
        <v>5092068.255257993</v>
      </c>
      <c r="S926" s="11">
        <f>H926*WTPinput-J926</f>
        <v>5125622.3927567974</v>
      </c>
      <c r="T926" s="11"/>
      <c r="U926">
        <f>IF(R926&lt;0,1,0)</f>
        <v>0</v>
      </c>
      <c r="V926">
        <f>IF(R926&gt;0,1,0)</f>
        <v>1</v>
      </c>
      <c r="W926">
        <f>IF(S926&lt;0,1,0)</f>
        <v>0</v>
      </c>
      <c r="X926">
        <f>IF(S926&gt;0,1,0)</f>
        <v>1</v>
      </c>
    </row>
    <row r="927" spans="6:24" x14ac:dyDescent="0.3">
      <c r="F927" s="18">
        <f>I927/$J$1</f>
        <v>33643.062942659002</v>
      </c>
      <c r="G927">
        <v>917</v>
      </c>
      <c r="H927" s="19">
        <v>353.90749206943292</v>
      </c>
      <c r="I927" s="26">
        <v>445770.58399023174</v>
      </c>
      <c r="J927" s="19">
        <v>433816.44952915941</v>
      </c>
      <c r="K927" s="42">
        <f t="shared" si="45"/>
        <v>1259.5680904737001</v>
      </c>
      <c r="L927" s="49">
        <f t="shared" si="44"/>
        <v>-445770.58399023174</v>
      </c>
      <c r="M927" s="42">
        <f t="shared" si="46"/>
        <v>0</v>
      </c>
      <c r="N927" s="57"/>
      <c r="R927" s="20">
        <f>H927*WTPinput-I927</f>
        <v>8401916.717745591</v>
      </c>
      <c r="S927" s="11">
        <f>H927*WTPinput-J927</f>
        <v>8413870.8522066623</v>
      </c>
      <c r="T927" s="11"/>
      <c r="U927">
        <f>IF(R927&lt;0,1,0)</f>
        <v>0</v>
      </c>
      <c r="V927">
        <f>IF(R927&gt;0,1,0)</f>
        <v>1</v>
      </c>
      <c r="W927">
        <f>IF(S927&lt;0,1,0)</f>
        <v>0</v>
      </c>
      <c r="X927">
        <f>IF(S927&gt;0,1,0)</f>
        <v>1</v>
      </c>
    </row>
    <row r="928" spans="6:24" x14ac:dyDescent="0.3">
      <c r="F928" s="18">
        <f>I928/$J$1</f>
        <v>31476.81746020494</v>
      </c>
      <c r="G928">
        <v>918</v>
      </c>
      <c r="H928" s="19">
        <v>453.66931953073072</v>
      </c>
      <c r="I928" s="26">
        <v>417067.83134771546</v>
      </c>
      <c r="J928" s="19">
        <v>405984.95841909811</v>
      </c>
      <c r="K928" s="42">
        <f t="shared" si="45"/>
        <v>919.32121788426127</v>
      </c>
      <c r="L928" s="49">
        <f t="shared" si="44"/>
        <v>-417067.83134771546</v>
      </c>
      <c r="M928" s="42">
        <f t="shared" si="46"/>
        <v>0</v>
      </c>
      <c r="N928" s="57"/>
      <c r="R928" s="20">
        <f>H928*WTPinput-I928</f>
        <v>10924665.156920552</v>
      </c>
      <c r="S928" s="11">
        <f>H928*WTPinput-J928</f>
        <v>10935748.02984917</v>
      </c>
      <c r="T928" s="11"/>
      <c r="U928">
        <f>IF(R928&lt;0,1,0)</f>
        <v>0</v>
      </c>
      <c r="V928">
        <f>IF(R928&gt;0,1,0)</f>
        <v>1</v>
      </c>
      <c r="W928">
        <f>IF(S928&lt;0,1,0)</f>
        <v>0</v>
      </c>
      <c r="X928">
        <f>IF(S928&gt;0,1,0)</f>
        <v>1</v>
      </c>
    </row>
    <row r="929" spans="6:24" x14ac:dyDescent="0.3">
      <c r="F929" s="18">
        <f>I929/$J$1</f>
        <v>42586.225904514242</v>
      </c>
      <c r="G929">
        <v>919</v>
      </c>
      <c r="H929" s="19">
        <v>439.32550941717273</v>
      </c>
      <c r="I929" s="26">
        <v>564267.49323481368</v>
      </c>
      <c r="J929" s="19">
        <v>552044.74436851521</v>
      </c>
      <c r="K929" s="42">
        <f t="shared" si="45"/>
        <v>1284.3950126715704</v>
      </c>
      <c r="L929" s="49">
        <f t="shared" si="44"/>
        <v>-564267.49323481368</v>
      </c>
      <c r="M929" s="42">
        <f t="shared" si="46"/>
        <v>0</v>
      </c>
      <c r="N929" s="57"/>
      <c r="R929" s="20">
        <f>H929*WTPinput-I929</f>
        <v>10418870.242194505</v>
      </c>
      <c r="S929" s="11">
        <f>H929*WTPinput-J929</f>
        <v>10431092.991060803</v>
      </c>
      <c r="T929" s="11"/>
      <c r="U929">
        <f>IF(R929&lt;0,1,0)</f>
        <v>0</v>
      </c>
      <c r="V929">
        <f>IF(R929&gt;0,1,0)</f>
        <v>1</v>
      </c>
      <c r="W929">
        <f>IF(S929&lt;0,1,0)</f>
        <v>0</v>
      </c>
      <c r="X929">
        <f>IF(S929&gt;0,1,0)</f>
        <v>1</v>
      </c>
    </row>
    <row r="930" spans="6:24" x14ac:dyDescent="0.3">
      <c r="F930" s="18">
        <f>I930/$J$1</f>
        <v>43347.971874719289</v>
      </c>
      <c r="G930">
        <v>920</v>
      </c>
      <c r="H930" s="19">
        <v>298.14267125003607</v>
      </c>
      <c r="I930" s="26">
        <v>574360.62734003062</v>
      </c>
      <c r="J930" s="19">
        <v>561845.10087569954</v>
      </c>
      <c r="K930" s="42">
        <f t="shared" si="45"/>
        <v>1926.4623374167918</v>
      </c>
      <c r="L930" s="49">
        <f t="shared" si="44"/>
        <v>-574360.62734003062</v>
      </c>
      <c r="M930" s="42">
        <f t="shared" si="46"/>
        <v>0</v>
      </c>
      <c r="N930" s="57"/>
      <c r="R930" s="20">
        <f>H930*WTPinput-I930</f>
        <v>6879206.1539108707</v>
      </c>
      <c r="S930" s="11">
        <f>H930*WTPinput-J930</f>
        <v>6891721.6803752016</v>
      </c>
      <c r="T930" s="11"/>
      <c r="U930">
        <f>IF(R930&lt;0,1,0)</f>
        <v>0</v>
      </c>
      <c r="V930">
        <f>IF(R930&gt;0,1,0)</f>
        <v>1</v>
      </c>
      <c r="W930">
        <f>IF(S930&lt;0,1,0)</f>
        <v>0</v>
      </c>
      <c r="X930">
        <f>IF(S930&gt;0,1,0)</f>
        <v>1</v>
      </c>
    </row>
    <row r="931" spans="6:24" x14ac:dyDescent="0.3">
      <c r="F931" s="18">
        <f>I931/$J$1</f>
        <v>32970.225316539101</v>
      </c>
      <c r="G931">
        <v>921</v>
      </c>
      <c r="H931" s="19">
        <v>165.63265928831424</v>
      </c>
      <c r="I931" s="26">
        <v>436855.48544414312</v>
      </c>
      <c r="J931" s="19">
        <v>415291.892083755</v>
      </c>
      <c r="K931" s="42">
        <f t="shared" si="45"/>
        <v>2637.4960549520338</v>
      </c>
      <c r="L931" s="49">
        <f t="shared" si="44"/>
        <v>-436855.48544414312</v>
      </c>
      <c r="M931" s="42">
        <f t="shared" si="46"/>
        <v>0</v>
      </c>
      <c r="N931" s="57"/>
      <c r="R931" s="20">
        <f>H931*WTPinput-I931</f>
        <v>3703960.9967637132</v>
      </c>
      <c r="S931" s="11">
        <f>H931*WTPinput-J931</f>
        <v>3725524.5901241014</v>
      </c>
      <c r="T931" s="11"/>
      <c r="U931">
        <f>IF(R931&lt;0,1,0)</f>
        <v>0</v>
      </c>
      <c r="V931">
        <f>IF(R931&gt;0,1,0)</f>
        <v>1</v>
      </c>
      <c r="W931">
        <f>IF(S931&lt;0,1,0)</f>
        <v>0</v>
      </c>
      <c r="X931">
        <f>IF(S931&gt;0,1,0)</f>
        <v>1</v>
      </c>
    </row>
    <row r="932" spans="6:24" x14ac:dyDescent="0.3">
      <c r="F932" s="18">
        <f>I932/$J$1</f>
        <v>42228.070608298091</v>
      </c>
      <c r="G932">
        <v>922</v>
      </c>
      <c r="H932" s="19">
        <v>349.7373728430648</v>
      </c>
      <c r="I932" s="26">
        <v>559521.93555994972</v>
      </c>
      <c r="J932" s="19">
        <v>544164.63347814209</v>
      </c>
      <c r="K932" s="42">
        <f t="shared" si="45"/>
        <v>1599.8345587476579</v>
      </c>
      <c r="L932" s="49">
        <f t="shared" si="44"/>
        <v>-559521.93555994972</v>
      </c>
      <c r="M932" s="42">
        <f t="shared" si="46"/>
        <v>0</v>
      </c>
      <c r="N932" s="57"/>
      <c r="R932" s="20">
        <f>H932*WTPinput-I932</f>
        <v>8183912.3855166705</v>
      </c>
      <c r="S932" s="11">
        <f>H932*WTPinput-J932</f>
        <v>8199269.687598478</v>
      </c>
      <c r="T932" s="11"/>
      <c r="U932">
        <f>IF(R932&lt;0,1,0)</f>
        <v>0</v>
      </c>
      <c r="V932">
        <f>IF(R932&gt;0,1,0)</f>
        <v>1</v>
      </c>
      <c r="W932">
        <f>IF(S932&lt;0,1,0)</f>
        <v>0</v>
      </c>
      <c r="X932">
        <f>IF(S932&gt;0,1,0)</f>
        <v>1</v>
      </c>
    </row>
    <row r="933" spans="6:24" x14ac:dyDescent="0.3">
      <c r="F933" s="18">
        <f>I933/$J$1</f>
        <v>26179.526595918785</v>
      </c>
      <c r="G933">
        <v>923</v>
      </c>
      <c r="H933" s="19">
        <v>315.04301596441292</v>
      </c>
      <c r="I933" s="26">
        <v>346878.72739592392</v>
      </c>
      <c r="J933" s="19">
        <v>323757.57070115674</v>
      </c>
      <c r="K933" s="42">
        <f t="shared" si="45"/>
        <v>1101.0519510615247</v>
      </c>
      <c r="L933" s="49">
        <f t="shared" si="44"/>
        <v>-346878.72739592392</v>
      </c>
      <c r="M933" s="42">
        <f t="shared" si="46"/>
        <v>0</v>
      </c>
      <c r="N933" s="57"/>
      <c r="R933" s="20">
        <f>H933*WTPinput-I933</f>
        <v>7529196.671714399</v>
      </c>
      <c r="S933" s="11">
        <f>H933*WTPinput-J933</f>
        <v>7552317.8284091661</v>
      </c>
      <c r="T933" s="11"/>
      <c r="U933">
        <f>IF(R933&lt;0,1,0)</f>
        <v>0</v>
      </c>
      <c r="V933">
        <f>IF(R933&gt;0,1,0)</f>
        <v>1</v>
      </c>
      <c r="W933">
        <f>IF(S933&lt;0,1,0)</f>
        <v>0</v>
      </c>
      <c r="X933">
        <f>IF(S933&gt;0,1,0)</f>
        <v>1</v>
      </c>
    </row>
    <row r="934" spans="6:24" x14ac:dyDescent="0.3">
      <c r="F934" s="18">
        <f>I934/$J$1</f>
        <v>35197.682352359974</v>
      </c>
      <c r="G934">
        <v>924</v>
      </c>
      <c r="H934" s="19">
        <v>423.57646910200856</v>
      </c>
      <c r="I934" s="26">
        <v>466369.29116876971</v>
      </c>
      <c r="J934" s="19">
        <v>455950.73045388737</v>
      </c>
      <c r="K934" s="42">
        <f t="shared" si="45"/>
        <v>1101.0273827474007</v>
      </c>
      <c r="L934" s="49">
        <f t="shared" si="44"/>
        <v>-466369.29116876971</v>
      </c>
      <c r="M934" s="42">
        <f t="shared" si="46"/>
        <v>0</v>
      </c>
      <c r="N934" s="57"/>
      <c r="R934" s="20">
        <f>H934*WTPinput-I934</f>
        <v>10123042.436381444</v>
      </c>
      <c r="S934" s="11">
        <f>H934*WTPinput-J934</f>
        <v>10133460.997096326</v>
      </c>
      <c r="T934" s="11"/>
      <c r="U934">
        <f>IF(R934&lt;0,1,0)</f>
        <v>0</v>
      </c>
      <c r="V934">
        <f>IF(R934&gt;0,1,0)</f>
        <v>1</v>
      </c>
      <c r="W934">
        <f>IF(S934&lt;0,1,0)</f>
        <v>0</v>
      </c>
      <c r="X934">
        <f>IF(S934&gt;0,1,0)</f>
        <v>1</v>
      </c>
    </row>
    <row r="935" spans="6:24" x14ac:dyDescent="0.3">
      <c r="F935" s="18">
        <f>I935/$J$1</f>
        <v>25043.334455909655</v>
      </c>
      <c r="G935">
        <v>925</v>
      </c>
      <c r="H935" s="19">
        <v>292.71670873566472</v>
      </c>
      <c r="I935" s="26">
        <v>331824.18154080294</v>
      </c>
      <c r="J935" s="19">
        <v>317870.76659988565</v>
      </c>
      <c r="K935" s="42">
        <f t="shared" si="45"/>
        <v>1133.6017782314364</v>
      </c>
      <c r="L935" s="49">
        <f t="shared" si="44"/>
        <v>-331824.18154080294</v>
      </c>
      <c r="M935" s="42">
        <f t="shared" si="46"/>
        <v>0</v>
      </c>
      <c r="N935" s="57"/>
      <c r="R935" s="20">
        <f>H935*WTPinput-I935</f>
        <v>6986093.5368508147</v>
      </c>
      <c r="S935" s="11">
        <f>H935*WTPinput-J935</f>
        <v>7000046.9517917316</v>
      </c>
      <c r="T935" s="11"/>
      <c r="U935">
        <f>IF(R935&lt;0,1,0)</f>
        <v>0</v>
      </c>
      <c r="V935">
        <f>IF(R935&gt;0,1,0)</f>
        <v>1</v>
      </c>
      <c r="W935">
        <f>IF(S935&lt;0,1,0)</f>
        <v>0</v>
      </c>
      <c r="X935">
        <f>IF(S935&gt;0,1,0)</f>
        <v>1</v>
      </c>
    </row>
    <row r="936" spans="6:24" x14ac:dyDescent="0.3">
      <c r="F936" s="18">
        <f>I936/$J$1</f>
        <v>46622.296189027162</v>
      </c>
      <c r="G936">
        <v>926</v>
      </c>
      <c r="H936" s="19">
        <v>176.75358377239172</v>
      </c>
      <c r="I936" s="26">
        <v>617745.42450460989</v>
      </c>
      <c r="J936" s="19">
        <v>603347.36033523525</v>
      </c>
      <c r="K936" s="42">
        <f t="shared" si="45"/>
        <v>3494.952754678457</v>
      </c>
      <c r="L936" s="49">
        <f t="shared" si="44"/>
        <v>-617745.42450460989</v>
      </c>
      <c r="M936" s="42">
        <f t="shared" si="46"/>
        <v>0</v>
      </c>
      <c r="N936" s="57"/>
      <c r="R936" s="20">
        <f>H936*WTPinput-I936</f>
        <v>3801094.1698051831</v>
      </c>
      <c r="S936" s="11">
        <f>H936*WTPinput-J936</f>
        <v>3815492.2339745574</v>
      </c>
      <c r="T936" s="11"/>
      <c r="U936">
        <f>IF(R936&lt;0,1,0)</f>
        <v>0</v>
      </c>
      <c r="V936">
        <f>IF(R936&gt;0,1,0)</f>
        <v>1</v>
      </c>
      <c r="W936">
        <f>IF(S936&lt;0,1,0)</f>
        <v>0</v>
      </c>
      <c r="X936">
        <f>IF(S936&gt;0,1,0)</f>
        <v>1</v>
      </c>
    </row>
    <row r="937" spans="6:24" x14ac:dyDescent="0.3">
      <c r="F937" s="18">
        <f>I937/$J$1</f>
        <v>79872.556530058748</v>
      </c>
      <c r="G937">
        <v>927</v>
      </c>
      <c r="H937" s="19">
        <v>227.48104679935204</v>
      </c>
      <c r="I937" s="26">
        <v>1058311.3740232785</v>
      </c>
      <c r="J937" s="19">
        <v>1044741.2934381996</v>
      </c>
      <c r="K937" s="42">
        <f t="shared" si="45"/>
        <v>4652.3057147558939</v>
      </c>
      <c r="L937" s="49">
        <f t="shared" si="44"/>
        <v>-1058311.3740232785</v>
      </c>
      <c r="M937" s="42">
        <f t="shared" si="46"/>
        <v>0</v>
      </c>
      <c r="N937" s="57"/>
      <c r="R937" s="20">
        <f>H937*WTPinput-I937</f>
        <v>4628714.7959605232</v>
      </c>
      <c r="S937" s="11">
        <f>H937*WTPinput-J937</f>
        <v>4642284.8765456015</v>
      </c>
      <c r="T937" s="11"/>
      <c r="U937">
        <f>IF(R937&lt;0,1,0)</f>
        <v>0</v>
      </c>
      <c r="V937">
        <f>IF(R937&gt;0,1,0)</f>
        <v>1</v>
      </c>
      <c r="W937">
        <f>IF(S937&lt;0,1,0)</f>
        <v>0</v>
      </c>
      <c r="X937">
        <f>IF(S937&gt;0,1,0)</f>
        <v>1</v>
      </c>
    </row>
    <row r="938" spans="6:24" x14ac:dyDescent="0.3">
      <c r="F938" s="18">
        <f>I938/$J$1</f>
        <v>46796.216897102597</v>
      </c>
      <c r="G938">
        <v>928</v>
      </c>
      <c r="H938" s="19">
        <v>163.28009849748014</v>
      </c>
      <c r="I938" s="26">
        <v>620049.87388660945</v>
      </c>
      <c r="J938" s="19">
        <v>608153.32420246396</v>
      </c>
      <c r="K938" s="42">
        <f t="shared" si="45"/>
        <v>3797.4614150308007</v>
      </c>
      <c r="L938" s="49">
        <f t="shared" si="44"/>
        <v>-620049.87388660945</v>
      </c>
      <c r="M938" s="42">
        <f t="shared" si="46"/>
        <v>0</v>
      </c>
      <c r="N938" s="57"/>
      <c r="R938" s="20">
        <f>H938*WTPinput-I938</f>
        <v>3461952.5885503939</v>
      </c>
      <c r="S938" s="11">
        <f>H938*WTPinput-J938</f>
        <v>3473849.1382345394</v>
      </c>
      <c r="T938" s="11"/>
      <c r="U938">
        <f>IF(R938&lt;0,1,0)</f>
        <v>0</v>
      </c>
      <c r="V938">
        <f>IF(R938&gt;0,1,0)</f>
        <v>1</v>
      </c>
      <c r="W938">
        <f>IF(S938&lt;0,1,0)</f>
        <v>0</v>
      </c>
      <c r="X938">
        <f>IF(S938&gt;0,1,0)</f>
        <v>1</v>
      </c>
    </row>
    <row r="939" spans="6:24" x14ac:dyDescent="0.3">
      <c r="F939" s="18">
        <f>I939/$J$1</f>
        <v>48541.176351027199</v>
      </c>
      <c r="G939">
        <v>929</v>
      </c>
      <c r="H939" s="19">
        <v>148.71031860656331</v>
      </c>
      <c r="I939" s="26">
        <v>643170.58665111044</v>
      </c>
      <c r="J939" s="19">
        <v>629310.56607750547</v>
      </c>
      <c r="K939" s="42">
        <f t="shared" si="45"/>
        <v>4324.9896354046559</v>
      </c>
      <c r="L939" s="49">
        <f t="shared" si="44"/>
        <v>-643170.58665111044</v>
      </c>
      <c r="M939" s="42">
        <f t="shared" si="46"/>
        <v>0</v>
      </c>
      <c r="N939" s="57"/>
      <c r="R939" s="20">
        <f>H939*WTPinput-I939</f>
        <v>3074587.378512972</v>
      </c>
      <c r="S939" s="11">
        <f>H939*WTPinput-J939</f>
        <v>3088447.3990865769</v>
      </c>
      <c r="T939" s="11"/>
      <c r="U939">
        <f>IF(R939&lt;0,1,0)</f>
        <v>0</v>
      </c>
      <c r="V939">
        <f>IF(R939&gt;0,1,0)</f>
        <v>1</v>
      </c>
      <c r="W939">
        <f>IF(S939&lt;0,1,0)</f>
        <v>0</v>
      </c>
      <c r="X939">
        <f>IF(S939&gt;0,1,0)</f>
        <v>1</v>
      </c>
    </row>
    <row r="940" spans="6:24" x14ac:dyDescent="0.3">
      <c r="F940" s="18">
        <f>I940/$J$1</f>
        <v>41350.623995157177</v>
      </c>
      <c r="G940">
        <v>930</v>
      </c>
      <c r="H940" s="19">
        <v>245.02623981372381</v>
      </c>
      <c r="I940" s="26">
        <v>547895.76793583261</v>
      </c>
      <c r="J940" s="19">
        <v>537320.11914160929</v>
      </c>
      <c r="K940" s="42">
        <f t="shared" si="45"/>
        <v>2236.069770945182</v>
      </c>
      <c r="L940" s="49">
        <f t="shared" si="44"/>
        <v>-547895.76793583261</v>
      </c>
      <c r="M940" s="42">
        <f t="shared" si="46"/>
        <v>0</v>
      </c>
      <c r="N940" s="57"/>
      <c r="R940" s="20">
        <f>H940*WTPinput-I940</f>
        <v>5577760.2274072617</v>
      </c>
      <c r="S940" s="11">
        <f>H940*WTPinput-J940</f>
        <v>5588335.8762014853</v>
      </c>
      <c r="T940" s="11"/>
      <c r="U940">
        <f>IF(R940&lt;0,1,0)</f>
        <v>0</v>
      </c>
      <c r="V940">
        <f>IF(R940&gt;0,1,0)</f>
        <v>1</v>
      </c>
      <c r="W940">
        <f>IF(S940&lt;0,1,0)</f>
        <v>0</v>
      </c>
      <c r="X940">
        <f>IF(S940&gt;0,1,0)</f>
        <v>1</v>
      </c>
    </row>
    <row r="941" spans="6:24" x14ac:dyDescent="0.3">
      <c r="F941" s="18">
        <f>I941/$J$1</f>
        <v>59050.85136409905</v>
      </c>
      <c r="G941">
        <v>931</v>
      </c>
      <c r="H941" s="19">
        <v>309.38188167814587</v>
      </c>
      <c r="I941" s="26">
        <v>782423.78057431243</v>
      </c>
      <c r="J941" s="19">
        <v>765823.48949163023</v>
      </c>
      <c r="K941" s="42">
        <f t="shared" si="45"/>
        <v>2528.9903090972807</v>
      </c>
      <c r="L941" s="49">
        <f t="shared" si="44"/>
        <v>-782423.78057431243</v>
      </c>
      <c r="M941" s="42">
        <f t="shared" si="46"/>
        <v>0</v>
      </c>
      <c r="N941" s="57"/>
      <c r="R941" s="20">
        <f>H941*WTPinput-I941</f>
        <v>6952123.2613793341</v>
      </c>
      <c r="S941" s="11">
        <f>H941*WTPinput-J941</f>
        <v>6968723.5524620162</v>
      </c>
      <c r="T941" s="11"/>
      <c r="U941">
        <f>IF(R941&lt;0,1,0)</f>
        <v>0</v>
      </c>
      <c r="V941">
        <f>IF(R941&gt;0,1,0)</f>
        <v>1</v>
      </c>
      <c r="W941">
        <f>IF(S941&lt;0,1,0)</f>
        <v>0</v>
      </c>
      <c r="X941">
        <f>IF(S941&gt;0,1,0)</f>
        <v>1</v>
      </c>
    </row>
    <row r="942" spans="6:24" x14ac:dyDescent="0.3">
      <c r="F942" s="18">
        <f>I942/$J$1</f>
        <v>58022.888476073953</v>
      </c>
      <c r="G942">
        <v>932</v>
      </c>
      <c r="H942" s="19">
        <v>305.18775179505974</v>
      </c>
      <c r="I942" s="26">
        <v>768803.27230797987</v>
      </c>
      <c r="J942" s="19">
        <v>757035.62428885931</v>
      </c>
      <c r="K942" s="42">
        <f t="shared" si="45"/>
        <v>2519.1157501767898</v>
      </c>
      <c r="L942" s="49">
        <f t="shared" si="44"/>
        <v>-768803.27230797987</v>
      </c>
      <c r="M942" s="42">
        <f t="shared" si="46"/>
        <v>0</v>
      </c>
      <c r="N942" s="57"/>
      <c r="R942" s="20">
        <f>H942*WTPinput-I942</f>
        <v>6860890.5225685136</v>
      </c>
      <c r="S942" s="11">
        <f>H942*WTPinput-J942</f>
        <v>6872658.1705876347</v>
      </c>
      <c r="T942" s="11"/>
      <c r="U942">
        <f>IF(R942&lt;0,1,0)</f>
        <v>0</v>
      </c>
      <c r="V942">
        <f>IF(R942&gt;0,1,0)</f>
        <v>1</v>
      </c>
      <c r="W942">
        <f>IF(S942&lt;0,1,0)</f>
        <v>0</v>
      </c>
      <c r="X942">
        <f>IF(S942&gt;0,1,0)</f>
        <v>1</v>
      </c>
    </row>
    <row r="943" spans="6:24" x14ac:dyDescent="0.3">
      <c r="F943" s="18">
        <f>I943/$J$1</f>
        <v>34782.034297763079</v>
      </c>
      <c r="G943">
        <v>933</v>
      </c>
      <c r="H943" s="19">
        <v>400.83109715634419</v>
      </c>
      <c r="I943" s="26">
        <v>460861.95444536075</v>
      </c>
      <c r="J943" s="19">
        <v>445972.4737550377</v>
      </c>
      <c r="K943" s="42">
        <f t="shared" si="45"/>
        <v>1149.7659680471386</v>
      </c>
      <c r="L943" s="49">
        <f t="shared" si="44"/>
        <v>-460861.95444536075</v>
      </c>
      <c r="M943" s="42">
        <f t="shared" si="46"/>
        <v>0</v>
      </c>
      <c r="N943" s="57"/>
      <c r="R943" s="20">
        <f>H943*WTPinput-I943</f>
        <v>9559915.4744632449</v>
      </c>
      <c r="S943" s="11">
        <f>H943*WTPinput-J943</f>
        <v>9574804.9551535677</v>
      </c>
      <c r="T943" s="11"/>
      <c r="U943">
        <f>IF(R943&lt;0,1,0)</f>
        <v>0</v>
      </c>
      <c r="V943">
        <f>IF(R943&gt;0,1,0)</f>
        <v>1</v>
      </c>
      <c r="W943">
        <f>IF(S943&lt;0,1,0)</f>
        <v>0</v>
      </c>
      <c r="X943">
        <f>IF(S943&gt;0,1,0)</f>
        <v>1</v>
      </c>
    </row>
    <row r="944" spans="6:24" x14ac:dyDescent="0.3">
      <c r="F944" s="18">
        <f>I944/$J$1</f>
        <v>44310.081301520338</v>
      </c>
      <c r="G944">
        <v>934</v>
      </c>
      <c r="H944" s="19">
        <v>303.22398773529494</v>
      </c>
      <c r="I944" s="26">
        <v>587108.57724514452</v>
      </c>
      <c r="J944" s="19">
        <v>570278.09890655742</v>
      </c>
      <c r="K944" s="42">
        <f t="shared" si="45"/>
        <v>1936.2207509706388</v>
      </c>
      <c r="L944" s="49">
        <f t="shared" si="44"/>
        <v>-587108.57724514452</v>
      </c>
      <c r="M944" s="42">
        <f t="shared" si="46"/>
        <v>0</v>
      </c>
      <c r="N944" s="57"/>
      <c r="R944" s="20">
        <f>H944*WTPinput-I944</f>
        <v>6993491.1161372289</v>
      </c>
      <c r="S944" s="11">
        <f>H944*WTPinput-J944</f>
        <v>7010321.594475816</v>
      </c>
      <c r="T944" s="11"/>
      <c r="U944">
        <f>IF(R944&lt;0,1,0)</f>
        <v>0</v>
      </c>
      <c r="V944">
        <f>IF(R944&gt;0,1,0)</f>
        <v>1</v>
      </c>
      <c r="W944">
        <f>IF(S944&lt;0,1,0)</f>
        <v>0</v>
      </c>
      <c r="X944">
        <f>IF(S944&gt;0,1,0)</f>
        <v>1</v>
      </c>
    </row>
    <row r="945" spans="6:24" x14ac:dyDescent="0.3">
      <c r="F945" s="18">
        <f>I945/$J$1</f>
        <v>73355.486621792545</v>
      </c>
      <c r="G945">
        <v>935</v>
      </c>
      <c r="H945" s="19">
        <v>198.95680471315427</v>
      </c>
      <c r="I945" s="26">
        <v>971960.19773875119</v>
      </c>
      <c r="J945" s="19">
        <v>955805.1361674479</v>
      </c>
      <c r="K945" s="42">
        <f t="shared" si="45"/>
        <v>4885.282507125472</v>
      </c>
      <c r="L945" s="49">
        <f t="shared" si="44"/>
        <v>-971960.19773875119</v>
      </c>
      <c r="M945" s="42">
        <f t="shared" si="46"/>
        <v>0</v>
      </c>
      <c r="N945" s="57"/>
      <c r="R945" s="20">
        <f>H945*WTPinput-I945</f>
        <v>4001959.9200901059</v>
      </c>
      <c r="S945" s="11">
        <f>H945*WTPinput-J945</f>
        <v>4018114.9816614091</v>
      </c>
      <c r="T945" s="11"/>
      <c r="U945">
        <f>IF(R945&lt;0,1,0)</f>
        <v>0</v>
      </c>
      <c r="V945">
        <f>IF(R945&gt;0,1,0)</f>
        <v>1</v>
      </c>
      <c r="W945">
        <f>IF(S945&lt;0,1,0)</f>
        <v>0</v>
      </c>
      <c r="X945">
        <f>IF(S945&gt;0,1,0)</f>
        <v>1</v>
      </c>
    </row>
    <row r="946" spans="6:24" x14ac:dyDescent="0.3">
      <c r="F946" s="18">
        <f>I946/$J$1</f>
        <v>52467.57767238313</v>
      </c>
      <c r="G946">
        <v>936</v>
      </c>
      <c r="H946" s="19">
        <v>401.82875220120695</v>
      </c>
      <c r="I946" s="26">
        <v>695195.40415907651</v>
      </c>
      <c r="J946" s="19">
        <v>681256.46763083676</v>
      </c>
      <c r="K946" s="42">
        <f t="shared" si="45"/>
        <v>1730.078796877563</v>
      </c>
      <c r="L946" s="49">
        <f t="shared" si="44"/>
        <v>-695195.40415907651</v>
      </c>
      <c r="M946" s="42">
        <f t="shared" si="46"/>
        <v>0</v>
      </c>
      <c r="N946" s="57"/>
      <c r="R946" s="20">
        <f>H946*WTPinput-I946</f>
        <v>9350523.400871098</v>
      </c>
      <c r="S946" s="11">
        <f>H946*WTPinput-J946</f>
        <v>9364462.3373993374</v>
      </c>
      <c r="T946" s="11"/>
      <c r="U946">
        <f>IF(R946&lt;0,1,0)</f>
        <v>0</v>
      </c>
      <c r="V946">
        <f>IF(R946&gt;0,1,0)</f>
        <v>1</v>
      </c>
      <c r="W946">
        <f>IF(S946&lt;0,1,0)</f>
        <v>0</v>
      </c>
      <c r="X946">
        <f>IF(S946&gt;0,1,0)</f>
        <v>1</v>
      </c>
    </row>
    <row r="947" spans="6:24" x14ac:dyDescent="0.3">
      <c r="F947" s="18">
        <f>I947/$J$1</f>
        <v>57774.466346680194</v>
      </c>
      <c r="G947">
        <v>937</v>
      </c>
      <c r="H947" s="19">
        <v>210.9067809476619</v>
      </c>
      <c r="I947" s="26">
        <v>765511.67909351259</v>
      </c>
      <c r="J947" s="19">
        <v>753247.08412741788</v>
      </c>
      <c r="K947" s="42">
        <f t="shared" si="45"/>
        <v>3629.6209901543189</v>
      </c>
      <c r="L947" s="49">
        <f t="shared" si="44"/>
        <v>-765511.67909351259</v>
      </c>
      <c r="M947" s="42">
        <f t="shared" si="46"/>
        <v>0</v>
      </c>
      <c r="N947" s="57"/>
      <c r="R947" s="20">
        <f>H947*WTPinput-I947</f>
        <v>4507157.8445980344</v>
      </c>
      <c r="S947" s="11">
        <f>H947*WTPinput-J947</f>
        <v>4519422.4395641293</v>
      </c>
      <c r="T947" s="11"/>
      <c r="U947">
        <f>IF(R947&lt;0,1,0)</f>
        <v>0</v>
      </c>
      <c r="V947">
        <f>IF(R947&gt;0,1,0)</f>
        <v>1</v>
      </c>
      <c r="W947">
        <f>IF(S947&lt;0,1,0)</f>
        <v>0</v>
      </c>
      <c r="X947">
        <f>IF(S947&gt;0,1,0)</f>
        <v>1</v>
      </c>
    </row>
    <row r="948" spans="6:24" x14ac:dyDescent="0.3">
      <c r="F948" s="18">
        <f>I948/$J$1</f>
        <v>34093.815445991939</v>
      </c>
      <c r="G948">
        <v>938</v>
      </c>
      <c r="H948" s="19">
        <v>258.17903629732245</v>
      </c>
      <c r="I948" s="26">
        <v>451743.05465939321</v>
      </c>
      <c r="J948" s="19">
        <v>427420.52760833059</v>
      </c>
      <c r="K948" s="42">
        <f t="shared" si="45"/>
        <v>1749.7278676769085</v>
      </c>
      <c r="L948" s="49">
        <f t="shared" si="44"/>
        <v>-451743.05465939321</v>
      </c>
      <c r="M948" s="42">
        <f t="shared" si="46"/>
        <v>0</v>
      </c>
      <c r="N948" s="57"/>
      <c r="R948" s="20">
        <f>H948*WTPinput-I948</f>
        <v>6002732.8527736673</v>
      </c>
      <c r="S948" s="11">
        <f>H948*WTPinput-J948</f>
        <v>6027055.3798247306</v>
      </c>
      <c r="T948" s="11"/>
      <c r="U948">
        <f>IF(R948&lt;0,1,0)</f>
        <v>0</v>
      </c>
      <c r="V948">
        <f>IF(R948&gt;0,1,0)</f>
        <v>1</v>
      </c>
      <c r="W948">
        <f>IF(S948&lt;0,1,0)</f>
        <v>0</v>
      </c>
      <c r="X948">
        <f>IF(S948&gt;0,1,0)</f>
        <v>1</v>
      </c>
    </row>
    <row r="949" spans="6:24" x14ac:dyDescent="0.3">
      <c r="F949" s="18">
        <f>I949/$J$1</f>
        <v>32655.448031240037</v>
      </c>
      <c r="G949">
        <v>939</v>
      </c>
      <c r="H949" s="19">
        <v>176.80812515204525</v>
      </c>
      <c r="I949" s="26">
        <v>432684.6864139305</v>
      </c>
      <c r="J949" s="19">
        <v>403666.07982927613</v>
      </c>
      <c r="K949" s="42">
        <f t="shared" si="45"/>
        <v>2447.1991094405053</v>
      </c>
      <c r="L949" s="49">
        <f t="shared" si="44"/>
        <v>-432684.6864139305</v>
      </c>
      <c r="M949" s="42">
        <f t="shared" si="46"/>
        <v>0</v>
      </c>
      <c r="N949" s="57"/>
      <c r="R949" s="20">
        <f>H949*WTPinput-I949</f>
        <v>3987518.4423872009</v>
      </c>
      <c r="S949" s="11">
        <f>H949*WTPinput-J949</f>
        <v>4016537.0489718555</v>
      </c>
      <c r="T949" s="11"/>
      <c r="U949">
        <f>IF(R949&lt;0,1,0)</f>
        <v>0</v>
      </c>
      <c r="V949">
        <f>IF(R949&gt;0,1,0)</f>
        <v>1</v>
      </c>
      <c r="W949">
        <f>IF(S949&lt;0,1,0)</f>
        <v>0</v>
      </c>
      <c r="X949">
        <f>IF(S949&gt;0,1,0)</f>
        <v>1</v>
      </c>
    </row>
    <row r="950" spans="6:24" x14ac:dyDescent="0.3">
      <c r="F950" s="18">
        <f>I950/$J$1</f>
        <v>42075.907301242827</v>
      </c>
      <c r="G950">
        <v>940</v>
      </c>
      <c r="H950" s="19">
        <v>337.68508018895955</v>
      </c>
      <c r="I950" s="26">
        <v>557505.77174146741</v>
      </c>
      <c r="J950" s="19">
        <v>541034.27802378358</v>
      </c>
      <c r="K950" s="42">
        <f t="shared" si="45"/>
        <v>1650.9635884105453</v>
      </c>
      <c r="L950" s="49">
        <f t="shared" si="44"/>
        <v>-557505.77174146741</v>
      </c>
      <c r="M950" s="42">
        <f t="shared" si="46"/>
        <v>0</v>
      </c>
      <c r="N950" s="57"/>
      <c r="R950" s="20">
        <f>H950*WTPinput-I950</f>
        <v>7884621.2329825209</v>
      </c>
      <c r="S950" s="11">
        <f>H950*WTPinput-J950</f>
        <v>7901092.7267002054</v>
      </c>
      <c r="T950" s="11"/>
      <c r="U950">
        <f>IF(R950&lt;0,1,0)</f>
        <v>0</v>
      </c>
      <c r="V950">
        <f>IF(R950&gt;0,1,0)</f>
        <v>1</v>
      </c>
      <c r="W950">
        <f>IF(S950&lt;0,1,0)</f>
        <v>0</v>
      </c>
      <c r="X950">
        <f>IF(S950&gt;0,1,0)</f>
        <v>1</v>
      </c>
    </row>
    <row r="951" spans="6:24" x14ac:dyDescent="0.3">
      <c r="F951" s="18">
        <f>I951/$J$1</f>
        <v>54521.99083341426</v>
      </c>
      <c r="G951">
        <v>941</v>
      </c>
      <c r="H951" s="19">
        <v>181.02840455121805</v>
      </c>
      <c r="I951" s="26">
        <v>722416.37854273897</v>
      </c>
      <c r="J951" s="19">
        <v>692252.22938016709</v>
      </c>
      <c r="K951" s="42">
        <f t="shared" si="45"/>
        <v>3990.6244566075652</v>
      </c>
      <c r="L951" s="49">
        <f t="shared" si="44"/>
        <v>-722416.37854273897</v>
      </c>
      <c r="M951" s="42">
        <f t="shared" si="46"/>
        <v>0</v>
      </c>
      <c r="N951" s="57"/>
      <c r="R951" s="20">
        <f>H951*WTPinput-I951</f>
        <v>3803293.735237712</v>
      </c>
      <c r="S951" s="11">
        <f>H951*WTPinput-J951</f>
        <v>3833457.8844002839</v>
      </c>
      <c r="T951" s="11"/>
      <c r="U951">
        <f>IF(R951&lt;0,1,0)</f>
        <v>0</v>
      </c>
      <c r="V951">
        <f>IF(R951&gt;0,1,0)</f>
        <v>1</v>
      </c>
      <c r="W951">
        <f>IF(S951&lt;0,1,0)</f>
        <v>0</v>
      </c>
      <c r="X951">
        <f>IF(S951&gt;0,1,0)</f>
        <v>1</v>
      </c>
    </row>
    <row r="952" spans="6:24" x14ac:dyDescent="0.3">
      <c r="F952" s="18">
        <f>I952/$J$1</f>
        <v>54056.820408255757</v>
      </c>
      <c r="G952">
        <v>942</v>
      </c>
      <c r="H952" s="19">
        <v>430.85398150038236</v>
      </c>
      <c r="I952" s="26">
        <v>716252.87040938879</v>
      </c>
      <c r="J952" s="19">
        <v>695415.94465538813</v>
      </c>
      <c r="K952" s="42">
        <f t="shared" si="45"/>
        <v>1662.4028120040784</v>
      </c>
      <c r="L952" s="49">
        <f t="shared" si="44"/>
        <v>-716252.87040938879</v>
      </c>
      <c r="M952" s="42">
        <f t="shared" si="46"/>
        <v>0</v>
      </c>
      <c r="N952" s="57"/>
      <c r="R952" s="20">
        <f>H952*WTPinput-I952</f>
        <v>10055096.667100171</v>
      </c>
      <c r="S952" s="11">
        <f>H952*WTPinput-J952</f>
        <v>10075933.59285417</v>
      </c>
      <c r="T952" s="11"/>
      <c r="U952">
        <f>IF(R952&lt;0,1,0)</f>
        <v>0</v>
      </c>
      <c r="V952">
        <f>IF(R952&gt;0,1,0)</f>
        <v>1</v>
      </c>
      <c r="W952">
        <f>IF(S952&lt;0,1,0)</f>
        <v>0</v>
      </c>
      <c r="X952">
        <f>IF(S952&gt;0,1,0)</f>
        <v>1</v>
      </c>
    </row>
    <row r="953" spans="6:24" x14ac:dyDescent="0.3">
      <c r="F953" s="18">
        <f>I953/$J$1</f>
        <v>33687.539886130966</v>
      </c>
      <c r="G953">
        <v>943</v>
      </c>
      <c r="H953" s="19">
        <v>202.20002993723028</v>
      </c>
      <c r="I953" s="26">
        <v>446359.90349123534</v>
      </c>
      <c r="J953" s="19">
        <v>435143.72298079735</v>
      </c>
      <c r="K953" s="42">
        <f t="shared" si="45"/>
        <v>2207.5165054614508</v>
      </c>
      <c r="L953" s="49">
        <f t="shared" si="44"/>
        <v>-446359.90349123534</v>
      </c>
      <c r="M953" s="42">
        <f t="shared" si="46"/>
        <v>0</v>
      </c>
      <c r="N953" s="57"/>
      <c r="R953" s="20">
        <f>H953*WTPinput-I953</f>
        <v>4608640.8449395215</v>
      </c>
      <c r="S953" s="11">
        <f>H953*WTPinput-J953</f>
        <v>4619857.0254499596</v>
      </c>
      <c r="T953" s="11"/>
      <c r="U953">
        <f>IF(R953&lt;0,1,0)</f>
        <v>0</v>
      </c>
      <c r="V953">
        <f>IF(R953&gt;0,1,0)</f>
        <v>1</v>
      </c>
      <c r="W953">
        <f>IF(S953&lt;0,1,0)</f>
        <v>0</v>
      </c>
      <c r="X953">
        <f>IF(S953&gt;0,1,0)</f>
        <v>1</v>
      </c>
    </row>
    <row r="954" spans="6:24" x14ac:dyDescent="0.3">
      <c r="F954" s="18">
        <f>I954/$J$1</f>
        <v>97502.764028215635</v>
      </c>
      <c r="G954">
        <v>944</v>
      </c>
      <c r="H954" s="19">
        <v>162.74191674381473</v>
      </c>
      <c r="I954" s="26">
        <v>1291911.6233738572</v>
      </c>
      <c r="J954" s="19">
        <v>1280132.2747587087</v>
      </c>
      <c r="K954" s="42">
        <f t="shared" si="45"/>
        <v>7938.4073213759693</v>
      </c>
      <c r="L954" s="49">
        <f t="shared" si="44"/>
        <v>-1291911.6233738572</v>
      </c>
      <c r="M954" s="42">
        <f t="shared" si="46"/>
        <v>0</v>
      </c>
      <c r="N954" s="57"/>
      <c r="R954" s="20">
        <f>H954*WTPinput-I954</f>
        <v>2776636.2952215108</v>
      </c>
      <c r="S954" s="11">
        <f>H954*WTPinput-J954</f>
        <v>2788415.6438366594</v>
      </c>
      <c r="T954" s="11"/>
      <c r="U954">
        <f>IF(R954&lt;0,1,0)</f>
        <v>0</v>
      </c>
      <c r="V954">
        <f>IF(R954&gt;0,1,0)</f>
        <v>1</v>
      </c>
      <c r="W954">
        <f>IF(S954&lt;0,1,0)</f>
        <v>0</v>
      </c>
      <c r="X954">
        <f>IF(S954&gt;0,1,0)</f>
        <v>1</v>
      </c>
    </row>
    <row r="955" spans="6:24" x14ac:dyDescent="0.3">
      <c r="F955" s="18">
        <f>I955/$J$1</f>
        <v>71794.987566021082</v>
      </c>
      <c r="G955">
        <v>945</v>
      </c>
      <c r="H955" s="19">
        <v>296.97336430004361</v>
      </c>
      <c r="I955" s="26">
        <v>951283.5852497794</v>
      </c>
      <c r="J955" s="19">
        <v>941954.11534547631</v>
      </c>
      <c r="K955" s="42">
        <f t="shared" si="45"/>
        <v>3203.2623110558193</v>
      </c>
      <c r="L955" s="49">
        <f t="shared" si="44"/>
        <v>-951283.5852497794</v>
      </c>
      <c r="M955" s="42">
        <f t="shared" si="46"/>
        <v>0</v>
      </c>
      <c r="N955" s="57"/>
      <c r="R955" s="20">
        <f>H955*WTPinput-I955</f>
        <v>6473050.5222513108</v>
      </c>
      <c r="S955" s="11">
        <f>H955*WTPinput-J955</f>
        <v>6482379.9921556143</v>
      </c>
      <c r="T955" s="11"/>
      <c r="U955">
        <f>IF(R955&lt;0,1,0)</f>
        <v>0</v>
      </c>
      <c r="V955">
        <f>IF(R955&gt;0,1,0)</f>
        <v>1</v>
      </c>
      <c r="W955">
        <f>IF(S955&lt;0,1,0)</f>
        <v>0</v>
      </c>
      <c r="X955">
        <f>IF(S955&gt;0,1,0)</f>
        <v>1</v>
      </c>
    </row>
    <row r="956" spans="6:24" x14ac:dyDescent="0.3">
      <c r="F956" s="18">
        <f>I956/$J$1</f>
        <v>43311.536434834496</v>
      </c>
      <c r="G956">
        <v>946</v>
      </c>
      <c r="H956" s="19">
        <v>392.00543333475798</v>
      </c>
      <c r="I956" s="26">
        <v>573877.8577615571</v>
      </c>
      <c r="J956" s="19">
        <v>556465.23690389097</v>
      </c>
      <c r="K956" s="42">
        <f t="shared" si="45"/>
        <v>1463.9538357405543</v>
      </c>
      <c r="L956" s="49">
        <f t="shared" si="44"/>
        <v>-573877.8577615571</v>
      </c>
      <c r="M956" s="42">
        <f t="shared" si="46"/>
        <v>0</v>
      </c>
      <c r="N956" s="57"/>
      <c r="R956" s="20">
        <f>H956*WTPinput-I956</f>
        <v>9226257.9756073933</v>
      </c>
      <c r="S956" s="11">
        <f>H956*WTPinput-J956</f>
        <v>9243670.5964650586</v>
      </c>
      <c r="T956" s="11"/>
      <c r="U956">
        <f>IF(R956&lt;0,1,0)</f>
        <v>0</v>
      </c>
      <c r="V956">
        <f>IF(R956&gt;0,1,0)</f>
        <v>1</v>
      </c>
      <c r="W956">
        <f>IF(S956&lt;0,1,0)</f>
        <v>0</v>
      </c>
      <c r="X956">
        <f>IF(S956&gt;0,1,0)</f>
        <v>1</v>
      </c>
    </row>
    <row r="957" spans="6:24" x14ac:dyDescent="0.3">
      <c r="F957" s="18">
        <f>I957/$J$1</f>
        <v>44679.484734541147</v>
      </c>
      <c r="G957">
        <v>947</v>
      </c>
      <c r="H957" s="19">
        <v>308.15360909396622</v>
      </c>
      <c r="I957" s="26">
        <v>592003.17273267021</v>
      </c>
      <c r="J957" s="19">
        <v>582643.38137400546</v>
      </c>
      <c r="K957" s="42">
        <f t="shared" si="45"/>
        <v>1921.1300963609642</v>
      </c>
      <c r="L957" s="49">
        <f t="shared" si="44"/>
        <v>-592003.17273267021</v>
      </c>
      <c r="M957" s="42">
        <f t="shared" si="46"/>
        <v>0</v>
      </c>
      <c r="N957" s="57"/>
      <c r="R957" s="20">
        <f>H957*WTPinput-I957</f>
        <v>7111837.0546164857</v>
      </c>
      <c r="S957" s="11">
        <f>H957*WTPinput-J957</f>
        <v>7121196.8459751504</v>
      </c>
      <c r="T957" s="11"/>
      <c r="U957">
        <f>IF(R957&lt;0,1,0)</f>
        <v>0</v>
      </c>
      <c r="V957">
        <f>IF(R957&gt;0,1,0)</f>
        <v>1</v>
      </c>
      <c r="W957">
        <f>IF(S957&lt;0,1,0)</f>
        <v>0</v>
      </c>
      <c r="X957">
        <f>IF(S957&gt;0,1,0)</f>
        <v>1</v>
      </c>
    </row>
    <row r="958" spans="6:24" x14ac:dyDescent="0.3">
      <c r="F958" s="18">
        <f>I958/$J$1</f>
        <v>33998.22965693778</v>
      </c>
      <c r="G958">
        <v>948</v>
      </c>
      <c r="H958" s="19">
        <v>270.1779909126617</v>
      </c>
      <c r="I958" s="26">
        <v>450476.54295442556</v>
      </c>
      <c r="J958" s="19">
        <v>425946.64066544053</v>
      </c>
      <c r="K958" s="42">
        <f t="shared" si="45"/>
        <v>1667.332492305221</v>
      </c>
      <c r="L958" s="49">
        <f t="shared" si="44"/>
        <v>-450476.54295442556</v>
      </c>
      <c r="M958" s="42">
        <f t="shared" si="46"/>
        <v>0</v>
      </c>
      <c r="N958" s="57"/>
      <c r="R958" s="20">
        <f>H958*WTPinput-I958</f>
        <v>6303973.2298621172</v>
      </c>
      <c r="S958" s="11">
        <f>H958*WTPinput-J958</f>
        <v>6328503.1321511017</v>
      </c>
      <c r="T958" s="11"/>
      <c r="U958">
        <f>IF(R958&lt;0,1,0)</f>
        <v>0</v>
      </c>
      <c r="V958">
        <f>IF(R958&gt;0,1,0)</f>
        <v>1</v>
      </c>
      <c r="W958">
        <f>IF(S958&lt;0,1,0)</f>
        <v>0</v>
      </c>
      <c r="X958">
        <f>IF(S958&gt;0,1,0)</f>
        <v>1</v>
      </c>
    </row>
    <row r="959" spans="6:24" x14ac:dyDescent="0.3">
      <c r="F959" s="18">
        <f>I959/$J$1</f>
        <v>50695.756248517508</v>
      </c>
      <c r="G959">
        <v>949</v>
      </c>
      <c r="H959" s="19">
        <v>350.60121560126208</v>
      </c>
      <c r="I959" s="26">
        <v>671718.77029285696</v>
      </c>
      <c r="J959" s="19">
        <v>655062.28087216197</v>
      </c>
      <c r="K959" s="42">
        <f t="shared" si="45"/>
        <v>1915.905423034246</v>
      </c>
      <c r="L959" s="49">
        <f t="shared" si="44"/>
        <v>-671718.77029285696</v>
      </c>
      <c r="M959" s="42">
        <f t="shared" si="46"/>
        <v>0</v>
      </c>
      <c r="N959" s="57"/>
      <c r="R959" s="20">
        <f>H959*WTPinput-I959</f>
        <v>8093311.6197386952</v>
      </c>
      <c r="S959" s="11">
        <f>H959*WTPinput-J959</f>
        <v>8109968.1091593895</v>
      </c>
      <c r="T959" s="11"/>
      <c r="U959">
        <f>IF(R959&lt;0,1,0)</f>
        <v>0</v>
      </c>
      <c r="V959">
        <f>IF(R959&gt;0,1,0)</f>
        <v>1</v>
      </c>
      <c r="W959">
        <f>IF(S959&lt;0,1,0)</f>
        <v>0</v>
      </c>
      <c r="X959">
        <f>IF(S959&gt;0,1,0)</f>
        <v>1</v>
      </c>
    </row>
    <row r="960" spans="6:24" x14ac:dyDescent="0.3">
      <c r="F960" s="18">
        <f>I960/$J$1</f>
        <v>64363.768533036586</v>
      </c>
      <c r="G960">
        <v>950</v>
      </c>
      <c r="H960" s="19">
        <v>353.50306158800231</v>
      </c>
      <c r="I960" s="26">
        <v>852819.93306273478</v>
      </c>
      <c r="J960" s="19">
        <v>838947.50039078365</v>
      </c>
      <c r="K960" s="42">
        <f t="shared" si="45"/>
        <v>2412.4824527168366</v>
      </c>
      <c r="L960" s="49">
        <f t="shared" si="44"/>
        <v>-852819.93306273478</v>
      </c>
      <c r="M960" s="42">
        <f t="shared" si="46"/>
        <v>0</v>
      </c>
      <c r="N960" s="57"/>
      <c r="R960" s="20">
        <f>H960*WTPinput-I960</f>
        <v>7984756.6066373223</v>
      </c>
      <c r="S960" s="11">
        <f>H960*WTPinput-J960</f>
        <v>7998629.0393092735</v>
      </c>
      <c r="T960" s="11"/>
      <c r="U960">
        <f>IF(R960&lt;0,1,0)</f>
        <v>0</v>
      </c>
      <c r="V960">
        <f>IF(R960&gt;0,1,0)</f>
        <v>1</v>
      </c>
      <c r="W960">
        <f>IF(S960&lt;0,1,0)</f>
        <v>0</v>
      </c>
      <c r="X960">
        <f>IF(S960&gt;0,1,0)</f>
        <v>1</v>
      </c>
    </row>
    <row r="961" spans="6:24" x14ac:dyDescent="0.3">
      <c r="F961" s="18">
        <f>I961/$J$1</f>
        <v>54954.716867326031</v>
      </c>
      <c r="G961">
        <v>951</v>
      </c>
      <c r="H961" s="19">
        <v>306.93224570848542</v>
      </c>
      <c r="I961" s="26">
        <v>728149.99849206989</v>
      </c>
      <c r="J961" s="19">
        <v>718920.20099653606</v>
      </c>
      <c r="K961" s="42">
        <f t="shared" si="45"/>
        <v>2372.3476717517774</v>
      </c>
      <c r="L961" s="49">
        <f t="shared" si="44"/>
        <v>-728149.99849206989</v>
      </c>
      <c r="M961" s="42">
        <f t="shared" si="46"/>
        <v>0</v>
      </c>
      <c r="N961" s="57"/>
      <c r="R961" s="20">
        <f>H961*WTPinput-I961</f>
        <v>6945156.1442200663</v>
      </c>
      <c r="S961" s="11">
        <f>H961*WTPinput-J961</f>
        <v>6954385.9417156</v>
      </c>
      <c r="T961" s="11"/>
      <c r="U961">
        <f>IF(R961&lt;0,1,0)</f>
        <v>0</v>
      </c>
      <c r="V961">
        <f>IF(R961&gt;0,1,0)</f>
        <v>1</v>
      </c>
      <c r="W961">
        <f>IF(S961&lt;0,1,0)</f>
        <v>0</v>
      </c>
      <c r="X961">
        <f>IF(S961&gt;0,1,0)</f>
        <v>1</v>
      </c>
    </row>
    <row r="962" spans="6:24" x14ac:dyDescent="0.3">
      <c r="F962" s="18">
        <f>I962/$J$1</f>
        <v>51032.510947777133</v>
      </c>
      <c r="G962">
        <v>952</v>
      </c>
      <c r="H962" s="19">
        <v>296.21239624373629</v>
      </c>
      <c r="I962" s="26">
        <v>676180.77005804703</v>
      </c>
      <c r="J962" s="19">
        <v>664983.2338197066</v>
      </c>
      <c r="K962" s="42">
        <f t="shared" si="45"/>
        <v>2282.7564903855559</v>
      </c>
      <c r="L962" s="49">
        <f t="shared" si="44"/>
        <v>-676180.77005804703</v>
      </c>
      <c r="M962" s="42">
        <f t="shared" si="46"/>
        <v>0</v>
      </c>
      <c r="N962" s="57"/>
      <c r="R962" s="20">
        <f>H962*WTPinput-I962</f>
        <v>6729129.1360353604</v>
      </c>
      <c r="S962" s="11">
        <f>H962*WTPinput-J962</f>
        <v>6740326.6722737011</v>
      </c>
      <c r="T962" s="11"/>
      <c r="U962">
        <f>IF(R962&lt;0,1,0)</f>
        <v>0</v>
      </c>
      <c r="V962">
        <f>IF(R962&gt;0,1,0)</f>
        <v>1</v>
      </c>
      <c r="W962">
        <f>IF(S962&lt;0,1,0)</f>
        <v>0</v>
      </c>
      <c r="X962">
        <f>IF(S962&gt;0,1,0)</f>
        <v>1</v>
      </c>
    </row>
    <row r="963" spans="6:24" x14ac:dyDescent="0.3">
      <c r="F963" s="18">
        <f>I963/$J$1</f>
        <v>38759.810680355338</v>
      </c>
      <c r="G963">
        <v>953</v>
      </c>
      <c r="H963" s="19">
        <v>378.56389380298424</v>
      </c>
      <c r="I963" s="26">
        <v>513567.49151470821</v>
      </c>
      <c r="J963" s="19">
        <v>498402.14350076992</v>
      </c>
      <c r="K963" s="42">
        <f t="shared" si="45"/>
        <v>1356.6203748474327</v>
      </c>
      <c r="L963" s="49">
        <f t="shared" si="44"/>
        <v>-513567.49151470821</v>
      </c>
      <c r="M963" s="42">
        <f t="shared" si="46"/>
        <v>0</v>
      </c>
      <c r="N963" s="57"/>
      <c r="R963" s="20">
        <f>H963*WTPinput-I963</f>
        <v>8950529.8535598963</v>
      </c>
      <c r="S963" s="11">
        <f>H963*WTPinput-J963</f>
        <v>8965695.2015738357</v>
      </c>
      <c r="T963" s="11"/>
      <c r="U963">
        <f>IF(R963&lt;0,1,0)</f>
        <v>0</v>
      </c>
      <c r="V963">
        <f>IF(R963&gt;0,1,0)</f>
        <v>1</v>
      </c>
      <c r="W963">
        <f>IF(S963&lt;0,1,0)</f>
        <v>0</v>
      </c>
      <c r="X963">
        <f>IF(S963&gt;0,1,0)</f>
        <v>1</v>
      </c>
    </row>
    <row r="964" spans="6:24" x14ac:dyDescent="0.3">
      <c r="F964" s="18">
        <f>I964/$J$1</f>
        <v>60124.324632913886</v>
      </c>
      <c r="G964">
        <v>954</v>
      </c>
      <c r="H964" s="19">
        <v>190.01565448904148</v>
      </c>
      <c r="I964" s="26">
        <v>796647.30138610897</v>
      </c>
      <c r="J964" s="19">
        <v>783579.72138380609</v>
      </c>
      <c r="K964" s="42">
        <f t="shared" si="45"/>
        <v>4192.5351020594617</v>
      </c>
      <c r="L964" s="49">
        <f t="shared" si="44"/>
        <v>-796647.30138610897</v>
      </c>
      <c r="M964" s="42">
        <f t="shared" si="46"/>
        <v>0</v>
      </c>
      <c r="N964" s="57"/>
      <c r="R964" s="20">
        <f>H964*WTPinput-I964</f>
        <v>3953744.0608399282</v>
      </c>
      <c r="S964" s="11">
        <f>H964*WTPinput-J964</f>
        <v>3966811.640842231</v>
      </c>
      <c r="T964" s="11"/>
      <c r="U964">
        <f>IF(R964&lt;0,1,0)</f>
        <v>0</v>
      </c>
      <c r="V964">
        <f>IF(R964&gt;0,1,0)</f>
        <v>1</v>
      </c>
      <c r="W964">
        <f>IF(S964&lt;0,1,0)</f>
        <v>0</v>
      </c>
      <c r="X964">
        <f>IF(S964&gt;0,1,0)</f>
        <v>1</v>
      </c>
    </row>
    <row r="965" spans="6:24" x14ac:dyDescent="0.3">
      <c r="F965" s="18">
        <f>I965/$J$1</f>
        <v>64700.910924064578</v>
      </c>
      <c r="G965">
        <v>955</v>
      </c>
      <c r="H965" s="19">
        <v>213.1499497868499</v>
      </c>
      <c r="I965" s="26">
        <v>857287.06974385562</v>
      </c>
      <c r="J965" s="19">
        <v>846650.78733667813</v>
      </c>
      <c r="K965" s="42">
        <f t="shared" si="45"/>
        <v>4021.9904841692119</v>
      </c>
      <c r="L965" s="49">
        <f t="shared" si="44"/>
        <v>-857287.06974385562</v>
      </c>
      <c r="M965" s="42">
        <f t="shared" si="46"/>
        <v>0</v>
      </c>
      <c r="N965" s="57"/>
      <c r="R965" s="20">
        <f>H965*WTPinput-I965</f>
        <v>4471461.674927392</v>
      </c>
      <c r="S965" s="11">
        <f>H965*WTPinput-J965</f>
        <v>4482097.9573345697</v>
      </c>
      <c r="T965" s="11"/>
      <c r="U965">
        <f>IF(R965&lt;0,1,0)</f>
        <v>0</v>
      </c>
      <c r="V965">
        <f>IF(R965&gt;0,1,0)</f>
        <v>1</v>
      </c>
      <c r="W965">
        <f>IF(S965&lt;0,1,0)</f>
        <v>0</v>
      </c>
      <c r="X965">
        <f>IF(S965&gt;0,1,0)</f>
        <v>1</v>
      </c>
    </row>
    <row r="966" spans="6:24" x14ac:dyDescent="0.3">
      <c r="F966" s="18">
        <f>I966/$J$1</f>
        <v>38093.354921013262</v>
      </c>
      <c r="G966">
        <v>956</v>
      </c>
      <c r="H966" s="19">
        <v>269.71773340605978</v>
      </c>
      <c r="I966" s="26">
        <v>504736.95270342572</v>
      </c>
      <c r="J966" s="19">
        <v>492296.90844481427</v>
      </c>
      <c r="K966" s="42">
        <f t="shared" si="45"/>
        <v>1871.3524925835882</v>
      </c>
      <c r="L966" s="49">
        <f t="shared" si="44"/>
        <v>-504736.95270342572</v>
      </c>
      <c r="M966" s="42">
        <f t="shared" si="46"/>
        <v>0</v>
      </c>
      <c r="N966" s="57"/>
      <c r="R966" s="20">
        <f>H966*WTPinput-I966</f>
        <v>6238206.3824480688</v>
      </c>
      <c r="S966" s="11">
        <f>H966*WTPinput-J966</f>
        <v>6250646.4267066801</v>
      </c>
      <c r="T966" s="11"/>
      <c r="U966">
        <f>IF(R966&lt;0,1,0)</f>
        <v>0</v>
      </c>
      <c r="V966">
        <f>IF(R966&gt;0,1,0)</f>
        <v>1</v>
      </c>
      <c r="W966">
        <f>IF(S966&lt;0,1,0)</f>
        <v>0</v>
      </c>
      <c r="X966">
        <f>IF(S966&gt;0,1,0)</f>
        <v>1</v>
      </c>
    </row>
    <row r="967" spans="6:24" x14ac:dyDescent="0.3">
      <c r="F967" s="18">
        <f>I967/$J$1</f>
        <v>28723.849135060555</v>
      </c>
      <c r="G967">
        <v>957</v>
      </c>
      <c r="H967" s="19">
        <v>344.16828098505721</v>
      </c>
      <c r="I967" s="26">
        <v>380591.00103955233</v>
      </c>
      <c r="J967" s="19">
        <v>363825.42840920662</v>
      </c>
      <c r="K967" s="42">
        <f t="shared" si="45"/>
        <v>1105.8282301618506</v>
      </c>
      <c r="L967" s="49">
        <f t="shared" si="44"/>
        <v>-380591.00103955233</v>
      </c>
      <c r="M967" s="42">
        <f t="shared" si="46"/>
        <v>0</v>
      </c>
      <c r="N967" s="57"/>
      <c r="R967" s="20">
        <f>H967*WTPinput-I967</f>
        <v>8223616.0235868776</v>
      </c>
      <c r="S967" s="11">
        <f>H967*WTPinput-J967</f>
        <v>8240381.5962172234</v>
      </c>
      <c r="T967" s="11"/>
      <c r="U967">
        <f>IF(R967&lt;0,1,0)</f>
        <v>0</v>
      </c>
      <c r="V967">
        <f>IF(R967&gt;0,1,0)</f>
        <v>1</v>
      </c>
      <c r="W967">
        <f>IF(S967&lt;0,1,0)</f>
        <v>0</v>
      </c>
      <c r="X967">
        <f>IF(S967&gt;0,1,0)</f>
        <v>1</v>
      </c>
    </row>
    <row r="968" spans="6:24" x14ac:dyDescent="0.3">
      <c r="F968" s="18">
        <f>I968/$J$1</f>
        <v>50771.211144421446</v>
      </c>
      <c r="G968">
        <v>958</v>
      </c>
      <c r="H968" s="19">
        <v>294.1359252117727</v>
      </c>
      <c r="I968" s="26">
        <v>672718.54766358412</v>
      </c>
      <c r="J968" s="19">
        <v>660444.1867805064</v>
      </c>
      <c r="K968" s="42">
        <f t="shared" si="45"/>
        <v>2287.1009285222081</v>
      </c>
      <c r="L968" s="49">
        <f t="shared" si="44"/>
        <v>-672718.54766358412</v>
      </c>
      <c r="M968" s="42">
        <f t="shared" si="46"/>
        <v>0</v>
      </c>
      <c r="N968" s="57"/>
      <c r="R968" s="20">
        <f>H968*WTPinput-I968</f>
        <v>6680679.582630733</v>
      </c>
      <c r="S968" s="11">
        <f>H968*WTPinput-J968</f>
        <v>6692953.9435138106</v>
      </c>
      <c r="T968" s="11"/>
      <c r="U968">
        <f>IF(R968&lt;0,1,0)</f>
        <v>0</v>
      </c>
      <c r="V968">
        <f>IF(R968&gt;0,1,0)</f>
        <v>1</v>
      </c>
      <c r="W968">
        <f>IF(S968&lt;0,1,0)</f>
        <v>0</v>
      </c>
      <c r="X968">
        <f>IF(S968&gt;0,1,0)</f>
        <v>1</v>
      </c>
    </row>
    <row r="969" spans="6:24" x14ac:dyDescent="0.3">
      <c r="F969" s="18">
        <f>I969/$J$1</f>
        <v>49158.207036929802</v>
      </c>
      <c r="G969">
        <v>959</v>
      </c>
      <c r="H969" s="19">
        <v>331.81316608877387</v>
      </c>
      <c r="I969" s="26">
        <v>651346.24323931988</v>
      </c>
      <c r="J969" s="19">
        <v>640841.66755675827</v>
      </c>
      <c r="K969" s="42">
        <f t="shared" si="45"/>
        <v>1962.9909533639711</v>
      </c>
      <c r="L969" s="49">
        <f t="shared" si="44"/>
        <v>-651346.24323931988</v>
      </c>
      <c r="M969" s="42">
        <f t="shared" si="46"/>
        <v>0</v>
      </c>
      <c r="N969" s="57"/>
      <c r="R969" s="20">
        <f>H969*WTPinput-I969</f>
        <v>7643982.9089800268</v>
      </c>
      <c r="S969" s="11">
        <f>H969*WTPinput-J969</f>
        <v>7654487.4846625887</v>
      </c>
      <c r="T969" s="11"/>
      <c r="U969">
        <f>IF(R969&lt;0,1,0)</f>
        <v>0</v>
      </c>
      <c r="V969">
        <f>IF(R969&gt;0,1,0)</f>
        <v>1</v>
      </c>
      <c r="W969">
        <f>IF(S969&lt;0,1,0)</f>
        <v>0</v>
      </c>
      <c r="X969">
        <f>IF(S969&gt;0,1,0)</f>
        <v>1</v>
      </c>
    </row>
    <row r="970" spans="6:24" x14ac:dyDescent="0.3">
      <c r="F970" s="18">
        <f>I970/$J$1</f>
        <v>57781.17413296306</v>
      </c>
      <c r="G970">
        <v>960</v>
      </c>
      <c r="H970" s="19">
        <v>295.59931991799749</v>
      </c>
      <c r="I970" s="26">
        <v>765600.55726176058</v>
      </c>
      <c r="J970" s="19">
        <v>744833.07267880091</v>
      </c>
      <c r="K970" s="42">
        <f t="shared" si="45"/>
        <v>2589.9943121457336</v>
      </c>
      <c r="L970" s="49">
        <f t="shared" si="44"/>
        <v>-765600.55726176058</v>
      </c>
      <c r="M970" s="42">
        <f t="shared" si="46"/>
        <v>0</v>
      </c>
      <c r="N970" s="57"/>
      <c r="R970" s="20">
        <f>H970*WTPinput-I970</f>
        <v>6624382.440688177</v>
      </c>
      <c r="S970" s="11">
        <f>H970*WTPinput-J970</f>
        <v>6645149.9252711367</v>
      </c>
      <c r="T970" s="11"/>
      <c r="U970">
        <f>IF(R970&lt;0,1,0)</f>
        <v>0</v>
      </c>
      <c r="V970">
        <f>IF(R970&gt;0,1,0)</f>
        <v>1</v>
      </c>
      <c r="W970">
        <f>IF(S970&lt;0,1,0)</f>
        <v>0</v>
      </c>
      <c r="X970">
        <f>IF(S970&gt;0,1,0)</f>
        <v>1</v>
      </c>
    </row>
    <row r="971" spans="6:24" x14ac:dyDescent="0.3">
      <c r="F971" s="18">
        <f>I971/$J$1</f>
        <v>46450.058261788748</v>
      </c>
      <c r="G971">
        <v>961</v>
      </c>
      <c r="H971" s="19">
        <v>217.65544617905107</v>
      </c>
      <c r="I971" s="26">
        <v>615463.27196870092</v>
      </c>
      <c r="J971" s="19">
        <v>602533.9897663591</v>
      </c>
      <c r="K971" s="42">
        <f t="shared" si="45"/>
        <v>2827.6952530854619</v>
      </c>
      <c r="L971" s="49">
        <f t="shared" ref="L971:L1010" si="47">H971*wtp-I971</f>
        <v>-615463.27196870092</v>
      </c>
      <c r="M971" s="42">
        <f t="shared" si="46"/>
        <v>0</v>
      </c>
      <c r="N971" s="57"/>
      <c r="R971" s="20">
        <f>H971*WTPinput-I971</f>
        <v>4825922.8825075757</v>
      </c>
      <c r="S971" s="11">
        <f>H971*WTPinput-J971</f>
        <v>4838852.1647099173</v>
      </c>
      <c r="T971" s="11"/>
      <c r="U971">
        <f>IF(R971&lt;0,1,0)</f>
        <v>0</v>
      </c>
      <c r="V971">
        <f>IF(R971&gt;0,1,0)</f>
        <v>1</v>
      </c>
      <c r="W971">
        <f>IF(S971&lt;0,1,0)</f>
        <v>0</v>
      </c>
      <c r="X971">
        <f>IF(S971&gt;0,1,0)</f>
        <v>1</v>
      </c>
    </row>
    <row r="972" spans="6:24" x14ac:dyDescent="0.3">
      <c r="F972" s="18">
        <f>I972/$J$1</f>
        <v>56880.629403734078</v>
      </c>
      <c r="G972">
        <v>962</v>
      </c>
      <c r="H972" s="19">
        <v>426.04426961795252</v>
      </c>
      <c r="I972" s="26">
        <v>753668.33959947655</v>
      </c>
      <c r="J972" s="19">
        <v>738892.64890331216</v>
      </c>
      <c r="K972" s="42">
        <f t="shared" ref="K972:K1010" si="48">I972/H972</f>
        <v>1768.990673845502</v>
      </c>
      <c r="L972" s="49">
        <f t="shared" si="47"/>
        <v>-753668.33959947655</v>
      </c>
      <c r="M972" s="42">
        <f t="shared" ref="M972:M1010" si="49">IF(L972&gt;0,L972,0)</f>
        <v>0</v>
      </c>
      <c r="N972" s="57"/>
      <c r="R972" s="20">
        <f>H972*WTPinput-I972</f>
        <v>9897438.4008493368</v>
      </c>
      <c r="S972" s="11">
        <f>H972*WTPinput-J972</f>
        <v>9912214.0915455017</v>
      </c>
      <c r="T972" s="11"/>
      <c r="U972">
        <f>IF(R972&lt;0,1,0)</f>
        <v>0</v>
      </c>
      <c r="V972">
        <f>IF(R972&gt;0,1,0)</f>
        <v>1</v>
      </c>
      <c r="W972">
        <f>IF(S972&lt;0,1,0)</f>
        <v>0</v>
      </c>
      <c r="X972">
        <f>IF(S972&gt;0,1,0)</f>
        <v>1</v>
      </c>
    </row>
    <row r="973" spans="6:24" x14ac:dyDescent="0.3">
      <c r="F973" s="18">
        <f>I973/$J$1</f>
        <v>40463.35298529081</v>
      </c>
      <c r="G973">
        <v>963</v>
      </c>
      <c r="H973" s="19">
        <v>489.548282476444</v>
      </c>
      <c r="I973" s="26">
        <v>536139.42705510324</v>
      </c>
      <c r="J973" s="19">
        <v>518832.30712807435</v>
      </c>
      <c r="K973" s="42">
        <f t="shared" si="48"/>
        <v>1095.1717047049412</v>
      </c>
      <c r="L973" s="49">
        <f t="shared" si="47"/>
        <v>-536139.42705510324</v>
      </c>
      <c r="M973" s="42">
        <f t="shared" si="49"/>
        <v>0</v>
      </c>
      <c r="N973" s="57"/>
      <c r="R973" s="20">
        <f>H973*WTPinput-I973</f>
        <v>11702567.634855997</v>
      </c>
      <c r="S973" s="11">
        <f>H973*WTPinput-J973</f>
        <v>11719874.754783027</v>
      </c>
      <c r="T973" s="11"/>
      <c r="U973">
        <f>IF(R973&lt;0,1,0)</f>
        <v>0</v>
      </c>
      <c r="V973">
        <f>IF(R973&gt;0,1,0)</f>
        <v>1</v>
      </c>
      <c r="W973">
        <f>IF(S973&lt;0,1,0)</f>
        <v>0</v>
      </c>
      <c r="X973">
        <f>IF(S973&gt;0,1,0)</f>
        <v>1</v>
      </c>
    </row>
    <row r="974" spans="6:24" x14ac:dyDescent="0.3">
      <c r="F974" s="18">
        <f>I974/$J$1</f>
        <v>27959.534773436018</v>
      </c>
      <c r="G974">
        <v>964</v>
      </c>
      <c r="H974" s="19">
        <v>520.32502039545943</v>
      </c>
      <c r="I974" s="26">
        <v>370463.83574802725</v>
      </c>
      <c r="J974" s="19">
        <v>338729.77912091097</v>
      </c>
      <c r="K974" s="42">
        <f t="shared" si="48"/>
        <v>711.98543453948434</v>
      </c>
      <c r="L974" s="49">
        <f t="shared" si="47"/>
        <v>-370463.83574802725</v>
      </c>
      <c r="M974" s="42">
        <f t="shared" si="49"/>
        <v>0</v>
      </c>
      <c r="N974" s="57"/>
      <c r="R974" s="20">
        <f>H974*WTPinput-I974</f>
        <v>12637661.674138458</v>
      </c>
      <c r="S974" s="11">
        <f>H974*WTPinput-J974</f>
        <v>12669395.730765576</v>
      </c>
      <c r="T974" s="11"/>
      <c r="U974">
        <f>IF(R974&lt;0,1,0)</f>
        <v>0</v>
      </c>
      <c r="V974">
        <f>IF(R974&gt;0,1,0)</f>
        <v>1</v>
      </c>
      <c r="W974">
        <f>IF(S974&lt;0,1,0)</f>
        <v>0</v>
      </c>
      <c r="X974">
        <f>IF(S974&gt;0,1,0)</f>
        <v>1</v>
      </c>
    </row>
    <row r="975" spans="6:24" x14ac:dyDescent="0.3">
      <c r="F975" s="18">
        <f>I975/$J$1</f>
        <v>23794.246257009214</v>
      </c>
      <c r="G975">
        <v>965</v>
      </c>
      <c r="H975" s="19">
        <v>166.44344583596649</v>
      </c>
      <c r="I975" s="26">
        <v>315273.76290537207</v>
      </c>
      <c r="J975" s="19">
        <v>291817.61764700024</v>
      </c>
      <c r="K975" s="42">
        <f t="shared" si="48"/>
        <v>1894.1794993602871</v>
      </c>
      <c r="L975" s="49">
        <f t="shared" si="47"/>
        <v>-315273.76290537207</v>
      </c>
      <c r="M975" s="42">
        <f t="shared" si="49"/>
        <v>0</v>
      </c>
      <c r="N975" s="57"/>
      <c r="R975" s="20">
        <f>H975*WTPinput-I975</f>
        <v>3845812.3829937903</v>
      </c>
      <c r="S975" s="11">
        <f>H975*WTPinput-J975</f>
        <v>3869268.528252162</v>
      </c>
      <c r="T975" s="11"/>
      <c r="U975">
        <f>IF(R975&lt;0,1,0)</f>
        <v>0</v>
      </c>
      <c r="V975">
        <f>IF(R975&gt;0,1,0)</f>
        <v>1</v>
      </c>
      <c r="W975">
        <f>IF(S975&lt;0,1,0)</f>
        <v>0</v>
      </c>
      <c r="X975">
        <f>IF(S975&gt;0,1,0)</f>
        <v>1</v>
      </c>
    </row>
    <row r="976" spans="6:24" x14ac:dyDescent="0.3">
      <c r="F976" s="18">
        <f>I976/$J$1</f>
        <v>36444.002546826574</v>
      </c>
      <c r="G976">
        <v>966</v>
      </c>
      <c r="H976" s="19">
        <v>266.96288733982692</v>
      </c>
      <c r="I976" s="26">
        <v>482883.03374545206</v>
      </c>
      <c r="J976" s="19">
        <v>471405.65631933301</v>
      </c>
      <c r="K976" s="42">
        <f t="shared" si="48"/>
        <v>1808.8021093762461</v>
      </c>
      <c r="L976" s="49">
        <f t="shared" si="47"/>
        <v>-482883.03374545206</v>
      </c>
      <c r="M976" s="42">
        <f t="shared" si="49"/>
        <v>0</v>
      </c>
      <c r="N976" s="57"/>
      <c r="R976" s="20">
        <f>H976*WTPinput-I976</f>
        <v>6191189.1497502215</v>
      </c>
      <c r="S976" s="11">
        <f>H976*WTPinput-J976</f>
        <v>6202666.5271763401</v>
      </c>
      <c r="T976" s="11"/>
      <c r="U976">
        <f>IF(R976&lt;0,1,0)</f>
        <v>0</v>
      </c>
      <c r="V976">
        <f>IF(R976&gt;0,1,0)</f>
        <v>1</v>
      </c>
      <c r="W976">
        <f>IF(S976&lt;0,1,0)</f>
        <v>0</v>
      </c>
      <c r="X976">
        <f>IF(S976&gt;0,1,0)</f>
        <v>1</v>
      </c>
    </row>
    <row r="977" spans="6:24" x14ac:dyDescent="0.3">
      <c r="F977" s="18">
        <f>I977/$J$1</f>
        <v>45122.25349493228</v>
      </c>
      <c r="G977">
        <v>967</v>
      </c>
      <c r="H977" s="19">
        <v>191.7986839861569</v>
      </c>
      <c r="I977" s="26">
        <v>597869.85880785272</v>
      </c>
      <c r="J977" s="19">
        <v>576381.17924833193</v>
      </c>
      <c r="K977" s="42">
        <f t="shared" si="48"/>
        <v>3117.1739366626939</v>
      </c>
      <c r="L977" s="49">
        <f t="shared" si="47"/>
        <v>-597869.85880785272</v>
      </c>
      <c r="M977" s="42">
        <f t="shared" si="49"/>
        <v>0</v>
      </c>
      <c r="N977" s="57"/>
      <c r="R977" s="20">
        <f>H977*WTPinput-I977</f>
        <v>4197097.2408460705</v>
      </c>
      <c r="S977" s="11">
        <f>H977*WTPinput-J977</f>
        <v>4218585.9204055909</v>
      </c>
      <c r="T977" s="11"/>
      <c r="U977">
        <f>IF(R977&lt;0,1,0)</f>
        <v>0</v>
      </c>
      <c r="V977">
        <f>IF(R977&gt;0,1,0)</f>
        <v>1</v>
      </c>
      <c r="W977">
        <f>IF(S977&lt;0,1,0)</f>
        <v>0</v>
      </c>
      <c r="X977">
        <f>IF(S977&gt;0,1,0)</f>
        <v>1</v>
      </c>
    </row>
    <row r="978" spans="6:24" x14ac:dyDescent="0.3">
      <c r="F978" s="18">
        <f>I978/$J$1</f>
        <v>36819.957783792968</v>
      </c>
      <c r="G978">
        <v>968</v>
      </c>
      <c r="H978" s="19">
        <v>252.69931492842261</v>
      </c>
      <c r="I978" s="26">
        <v>487864.44063525688</v>
      </c>
      <c r="J978" s="19">
        <v>465427.15827295883</v>
      </c>
      <c r="K978" s="42">
        <f t="shared" si="48"/>
        <v>1930.6124386346085</v>
      </c>
      <c r="L978" s="49">
        <f t="shared" si="47"/>
        <v>-487864.44063525688</v>
      </c>
      <c r="M978" s="42">
        <f t="shared" si="49"/>
        <v>0</v>
      </c>
      <c r="N978" s="57"/>
      <c r="R978" s="20">
        <f>H978*WTPinput-I978</f>
        <v>5829618.4325753087</v>
      </c>
      <c r="S978" s="11">
        <f>H978*WTPinput-J978</f>
        <v>5852055.7149376068</v>
      </c>
      <c r="T978" s="11"/>
      <c r="U978">
        <f>IF(R978&lt;0,1,0)</f>
        <v>0</v>
      </c>
      <c r="V978">
        <f>IF(R978&gt;0,1,0)</f>
        <v>1</v>
      </c>
      <c r="W978">
        <f>IF(S978&lt;0,1,0)</f>
        <v>0</v>
      </c>
      <c r="X978">
        <f>IF(S978&gt;0,1,0)</f>
        <v>1</v>
      </c>
    </row>
    <row r="979" spans="6:24" x14ac:dyDescent="0.3">
      <c r="F979" s="18">
        <f>I979/$J$1</f>
        <v>59287.022050609376</v>
      </c>
      <c r="G979">
        <v>969</v>
      </c>
      <c r="H979" s="19">
        <v>277.2445455304387</v>
      </c>
      <c r="I979" s="26">
        <v>785553.04217057419</v>
      </c>
      <c r="J979" s="19">
        <v>769751.52273354842</v>
      </c>
      <c r="K979" s="42">
        <f t="shared" si="48"/>
        <v>2833.4301065062009</v>
      </c>
      <c r="L979" s="49">
        <f t="shared" si="47"/>
        <v>-785553.04217057419</v>
      </c>
      <c r="M979" s="42">
        <f t="shared" si="49"/>
        <v>0</v>
      </c>
      <c r="N979" s="57"/>
      <c r="R979" s="20">
        <f>H979*WTPinput-I979</f>
        <v>6145560.5960903931</v>
      </c>
      <c r="S979" s="11">
        <f>H979*WTPinput-J979</f>
        <v>6161362.1155274184</v>
      </c>
      <c r="T979" s="11"/>
      <c r="U979">
        <f>IF(R979&lt;0,1,0)</f>
        <v>0</v>
      </c>
      <c r="V979">
        <f>IF(R979&gt;0,1,0)</f>
        <v>1</v>
      </c>
      <c r="W979">
        <f>IF(S979&lt;0,1,0)</f>
        <v>0</v>
      </c>
      <c r="X979">
        <f>IF(S979&gt;0,1,0)</f>
        <v>1</v>
      </c>
    </row>
    <row r="980" spans="6:24" x14ac:dyDescent="0.3">
      <c r="F980" s="18">
        <f>I980/$J$1</f>
        <v>62792.033272117558</v>
      </c>
      <c r="G980">
        <v>970</v>
      </c>
      <c r="H980" s="19">
        <v>290.33241966348032</v>
      </c>
      <c r="I980" s="26">
        <v>831994.44085555768</v>
      </c>
      <c r="J980" s="19">
        <v>816577.44270405464</v>
      </c>
      <c r="K980" s="42">
        <f t="shared" si="48"/>
        <v>2865.6615124825162</v>
      </c>
      <c r="L980" s="49">
        <f t="shared" si="47"/>
        <v>-831994.44085555768</v>
      </c>
      <c r="M980" s="42">
        <f t="shared" si="49"/>
        <v>0</v>
      </c>
      <c r="N980" s="57"/>
      <c r="R980" s="20">
        <f>H980*WTPinput-I980</f>
        <v>6426316.0507314503</v>
      </c>
      <c r="S980" s="11">
        <f>H980*WTPinput-J980</f>
        <v>6441733.0488829538</v>
      </c>
      <c r="T980" s="11"/>
      <c r="U980">
        <f>IF(R980&lt;0,1,0)</f>
        <v>0</v>
      </c>
      <c r="V980">
        <f>IF(R980&gt;0,1,0)</f>
        <v>1</v>
      </c>
      <c r="W980">
        <f>IF(S980&lt;0,1,0)</f>
        <v>0</v>
      </c>
      <c r="X980">
        <f>IF(S980&gt;0,1,0)</f>
        <v>1</v>
      </c>
    </row>
    <row r="981" spans="6:24" x14ac:dyDescent="0.3">
      <c r="F981" s="18">
        <f>I981/$J$1</f>
        <v>29631.948508740748</v>
      </c>
      <c r="G981">
        <v>971</v>
      </c>
      <c r="H981" s="19">
        <v>253.71916125923053</v>
      </c>
      <c r="I981" s="26">
        <v>392623.31774081493</v>
      </c>
      <c r="J981" s="19">
        <v>373758.28190126817</v>
      </c>
      <c r="K981" s="42">
        <f t="shared" si="48"/>
        <v>1547.4720781520437</v>
      </c>
      <c r="L981" s="49">
        <f t="shared" si="47"/>
        <v>-392623.31774081493</v>
      </c>
      <c r="M981" s="42">
        <f t="shared" si="49"/>
        <v>0</v>
      </c>
      <c r="N981" s="57"/>
      <c r="R981" s="20">
        <f>H981*WTPinput-I981</f>
        <v>5950355.7137399483</v>
      </c>
      <c r="S981" s="11">
        <f>H981*WTPinput-J981</f>
        <v>5969220.7495794948</v>
      </c>
      <c r="T981" s="11"/>
      <c r="U981">
        <f>IF(R981&lt;0,1,0)</f>
        <v>0</v>
      </c>
      <c r="V981">
        <f>IF(R981&gt;0,1,0)</f>
        <v>1</v>
      </c>
      <c r="W981">
        <f>IF(S981&lt;0,1,0)</f>
        <v>0</v>
      </c>
      <c r="X981">
        <f>IF(S981&gt;0,1,0)</f>
        <v>1</v>
      </c>
    </row>
    <row r="982" spans="6:24" x14ac:dyDescent="0.3">
      <c r="F982" s="18">
        <f>I982/$J$1</f>
        <v>46446.071802364786</v>
      </c>
      <c r="G982">
        <v>972</v>
      </c>
      <c r="H982" s="19">
        <v>280.47355702958157</v>
      </c>
      <c r="I982" s="26">
        <v>615410.45138133341</v>
      </c>
      <c r="J982" s="19">
        <v>592874.15037817543</v>
      </c>
      <c r="K982" s="42">
        <f t="shared" si="48"/>
        <v>2194.1835012860979</v>
      </c>
      <c r="L982" s="49">
        <f t="shared" si="47"/>
        <v>-615410.45138133341</v>
      </c>
      <c r="M982" s="42">
        <f t="shared" si="49"/>
        <v>0</v>
      </c>
      <c r="N982" s="57"/>
      <c r="R982" s="20">
        <f>H982*WTPinput-I982</f>
        <v>6396428.4743582057</v>
      </c>
      <c r="S982" s="11">
        <f>H982*WTPinput-J982</f>
        <v>6418964.7753613638</v>
      </c>
      <c r="T982" s="11"/>
      <c r="U982">
        <f>IF(R982&lt;0,1,0)</f>
        <v>0</v>
      </c>
      <c r="V982">
        <f>IF(R982&gt;0,1,0)</f>
        <v>1</v>
      </c>
      <c r="W982">
        <f>IF(S982&lt;0,1,0)</f>
        <v>0</v>
      </c>
      <c r="X982">
        <f>IF(S982&gt;0,1,0)</f>
        <v>1</v>
      </c>
    </row>
    <row r="983" spans="6:24" x14ac:dyDescent="0.3">
      <c r="F983" s="18">
        <f>I983/$J$1</f>
        <v>42763.986837212506</v>
      </c>
      <c r="G983">
        <v>973</v>
      </c>
      <c r="H983" s="19">
        <v>370.81969589187429</v>
      </c>
      <c r="I983" s="26">
        <v>566622.8255930657</v>
      </c>
      <c r="J983" s="19">
        <v>554693.47722603672</v>
      </c>
      <c r="K983" s="42">
        <f t="shared" si="48"/>
        <v>1528.0278579331039</v>
      </c>
      <c r="L983" s="49">
        <f t="shared" si="47"/>
        <v>-566622.8255930657</v>
      </c>
      <c r="M983" s="42">
        <f t="shared" si="49"/>
        <v>0</v>
      </c>
      <c r="N983" s="57"/>
      <c r="R983" s="20">
        <f>H983*WTPinput-I983</f>
        <v>8703869.5717037916</v>
      </c>
      <c r="S983" s="11">
        <f>H983*WTPinput-J983</f>
        <v>8715798.9200708196</v>
      </c>
      <c r="T983" s="11"/>
      <c r="U983">
        <f>IF(R983&lt;0,1,0)</f>
        <v>0</v>
      </c>
      <c r="V983">
        <f>IF(R983&gt;0,1,0)</f>
        <v>1</v>
      </c>
      <c r="W983">
        <f>IF(S983&lt;0,1,0)</f>
        <v>0</v>
      </c>
      <c r="X983">
        <f>IF(S983&gt;0,1,0)</f>
        <v>1</v>
      </c>
    </row>
    <row r="984" spans="6:24" x14ac:dyDescent="0.3">
      <c r="F984" s="18">
        <f>I984/$J$1</f>
        <v>26442.633857235589</v>
      </c>
      <c r="G984">
        <v>974</v>
      </c>
      <c r="H984" s="19">
        <v>250.64812865118984</v>
      </c>
      <c r="I984" s="26">
        <v>350364.89860837156</v>
      </c>
      <c r="J984" s="19">
        <v>327299.24281566573</v>
      </c>
      <c r="K984" s="42">
        <f t="shared" si="48"/>
        <v>1397.8356850050568</v>
      </c>
      <c r="L984" s="49">
        <f t="shared" si="47"/>
        <v>-350364.89860837156</v>
      </c>
      <c r="M984" s="42">
        <f t="shared" si="49"/>
        <v>0</v>
      </c>
      <c r="N984" s="57"/>
      <c r="R984" s="20">
        <f>H984*WTPinput-I984</f>
        <v>5915838.3176713744</v>
      </c>
      <c r="S984" s="11">
        <f>H984*WTPinput-J984</f>
        <v>5938903.9734640801</v>
      </c>
      <c r="T984" s="11"/>
      <c r="U984">
        <f>IF(R984&lt;0,1,0)</f>
        <v>0</v>
      </c>
      <c r="V984">
        <f>IF(R984&gt;0,1,0)</f>
        <v>1</v>
      </c>
      <c r="W984">
        <f>IF(S984&lt;0,1,0)</f>
        <v>0</v>
      </c>
      <c r="X984">
        <f>IF(S984&gt;0,1,0)</f>
        <v>1</v>
      </c>
    </row>
    <row r="985" spans="6:24" x14ac:dyDescent="0.3">
      <c r="F985" s="18">
        <f>I985/$J$1</f>
        <v>49605.277433434043</v>
      </c>
      <c r="G985">
        <v>975</v>
      </c>
      <c r="H985" s="19">
        <v>142.12072869537224</v>
      </c>
      <c r="I985" s="26">
        <v>657269.92599300109</v>
      </c>
      <c r="J985" s="19">
        <v>643416.67816444964</v>
      </c>
      <c r="K985" s="42">
        <f t="shared" si="48"/>
        <v>4624.7294960175868</v>
      </c>
      <c r="L985" s="49">
        <f t="shared" si="47"/>
        <v>-657269.92599300109</v>
      </c>
      <c r="M985" s="42">
        <f t="shared" si="49"/>
        <v>0</v>
      </c>
      <c r="N985" s="57"/>
      <c r="R985" s="20">
        <f>H985*WTPinput-I985</f>
        <v>2895748.2913913047</v>
      </c>
      <c r="S985" s="11">
        <f>H985*WTPinput-J985</f>
        <v>2909601.5392198563</v>
      </c>
      <c r="T985" s="11"/>
      <c r="U985">
        <f>IF(R985&lt;0,1,0)</f>
        <v>0</v>
      </c>
      <c r="V985">
        <f>IF(R985&gt;0,1,0)</f>
        <v>1</v>
      </c>
      <c r="W985">
        <f>IF(S985&lt;0,1,0)</f>
        <v>0</v>
      </c>
      <c r="X985">
        <f>IF(S985&gt;0,1,0)</f>
        <v>1</v>
      </c>
    </row>
    <row r="986" spans="6:24" x14ac:dyDescent="0.3">
      <c r="F986" s="18">
        <f>I986/$J$1</f>
        <v>24977.808085815919</v>
      </c>
      <c r="G986">
        <v>976</v>
      </c>
      <c r="H986" s="19">
        <v>241.07855734631084</v>
      </c>
      <c r="I986" s="26">
        <v>330955.95713706093</v>
      </c>
      <c r="J986" s="19">
        <v>318242.09943353786</v>
      </c>
      <c r="K986" s="42">
        <f t="shared" si="48"/>
        <v>1372.8137449472151</v>
      </c>
      <c r="L986" s="49">
        <f t="shared" si="47"/>
        <v>-330955.95713706093</v>
      </c>
      <c r="M986" s="42">
        <f t="shared" si="49"/>
        <v>0</v>
      </c>
      <c r="N986" s="57"/>
      <c r="R986" s="20">
        <f>H986*WTPinput-I986</f>
        <v>5696007.9765207097</v>
      </c>
      <c r="S986" s="11">
        <f>H986*WTPinput-J986</f>
        <v>5708721.8342242334</v>
      </c>
      <c r="T986" s="11"/>
      <c r="U986">
        <f>IF(R986&lt;0,1,0)</f>
        <v>0</v>
      </c>
      <c r="V986">
        <f>IF(R986&gt;0,1,0)</f>
        <v>1</v>
      </c>
      <c r="W986">
        <f>IF(S986&lt;0,1,0)</f>
        <v>0</v>
      </c>
      <c r="X986">
        <f>IF(S986&gt;0,1,0)</f>
        <v>1</v>
      </c>
    </row>
    <row r="987" spans="6:24" x14ac:dyDescent="0.3">
      <c r="F987" s="18">
        <f>I987/$J$1</f>
        <v>53738.280470588186</v>
      </c>
      <c r="G987">
        <v>977</v>
      </c>
      <c r="H987" s="19">
        <v>294.26977510038341</v>
      </c>
      <c r="I987" s="26">
        <v>712032.21623529342</v>
      </c>
      <c r="J987" s="19">
        <v>690458.19810533931</v>
      </c>
      <c r="K987" s="42">
        <f t="shared" si="48"/>
        <v>2419.6580025672019</v>
      </c>
      <c r="L987" s="49">
        <f t="shared" si="47"/>
        <v>-712032.21623529342</v>
      </c>
      <c r="M987" s="42">
        <f t="shared" si="49"/>
        <v>0</v>
      </c>
      <c r="N987" s="57"/>
      <c r="R987" s="20">
        <f>H987*WTPinput-I987</f>
        <v>6644712.1612742925</v>
      </c>
      <c r="S987" s="11">
        <f>H987*WTPinput-J987</f>
        <v>6666286.1794042466</v>
      </c>
      <c r="T987" s="11"/>
      <c r="U987">
        <f>IF(R987&lt;0,1,0)</f>
        <v>0</v>
      </c>
      <c r="V987">
        <f>IF(R987&gt;0,1,0)</f>
        <v>1</v>
      </c>
      <c r="W987">
        <f>IF(S987&lt;0,1,0)</f>
        <v>0</v>
      </c>
      <c r="X987">
        <f>IF(S987&gt;0,1,0)</f>
        <v>1</v>
      </c>
    </row>
    <row r="988" spans="6:24" x14ac:dyDescent="0.3">
      <c r="F988" s="18">
        <f>I988/$J$1</f>
        <v>59786.99203702472</v>
      </c>
      <c r="G988">
        <v>978</v>
      </c>
      <c r="H988" s="19">
        <v>207.00407848223404</v>
      </c>
      <c r="I988" s="26">
        <v>792177.64449057751</v>
      </c>
      <c r="J988" s="19">
        <v>776562.27976841037</v>
      </c>
      <c r="K988" s="42">
        <f t="shared" si="48"/>
        <v>3826.8697423687017</v>
      </c>
      <c r="L988" s="49">
        <f t="shared" si="47"/>
        <v>-792177.64449057751</v>
      </c>
      <c r="M988" s="42">
        <f t="shared" si="49"/>
        <v>0</v>
      </c>
      <c r="N988" s="57"/>
      <c r="R988" s="20">
        <f>H988*WTPinput-I988</f>
        <v>4382924.3175652735</v>
      </c>
      <c r="S988" s="11">
        <f>H988*WTPinput-J988</f>
        <v>4398539.6822874406</v>
      </c>
      <c r="T988" s="11"/>
      <c r="U988">
        <f>IF(R988&lt;0,1,0)</f>
        <v>0</v>
      </c>
      <c r="V988">
        <f>IF(R988&gt;0,1,0)</f>
        <v>1</v>
      </c>
      <c r="W988">
        <f>IF(S988&lt;0,1,0)</f>
        <v>0</v>
      </c>
      <c r="X988">
        <f>IF(S988&gt;0,1,0)</f>
        <v>1</v>
      </c>
    </row>
    <row r="989" spans="6:24" x14ac:dyDescent="0.3">
      <c r="F989" s="18">
        <f>I989/$J$1</f>
        <v>60048.877744601326</v>
      </c>
      <c r="G989">
        <v>979</v>
      </c>
      <c r="H989" s="19">
        <v>267.95649515102559</v>
      </c>
      <c r="I989" s="26">
        <v>795647.63011596759</v>
      </c>
      <c r="J989" s="19">
        <v>783725.44959696673</v>
      </c>
      <c r="K989" s="42">
        <f t="shared" si="48"/>
        <v>2969.3164544025135</v>
      </c>
      <c r="L989" s="49">
        <f t="shared" si="47"/>
        <v>-795647.63011596759</v>
      </c>
      <c r="M989" s="42">
        <f t="shared" si="49"/>
        <v>0</v>
      </c>
      <c r="N989" s="57"/>
      <c r="R989" s="20">
        <f>H989*WTPinput-I989</f>
        <v>5903264.7486596722</v>
      </c>
      <c r="S989" s="11">
        <f>H989*WTPinput-J989</f>
        <v>5915186.9291786728</v>
      </c>
      <c r="T989" s="11"/>
      <c r="U989">
        <f>IF(R989&lt;0,1,0)</f>
        <v>0</v>
      </c>
      <c r="V989">
        <f>IF(R989&gt;0,1,0)</f>
        <v>1</v>
      </c>
      <c r="W989">
        <f>IF(S989&lt;0,1,0)</f>
        <v>0</v>
      </c>
      <c r="X989">
        <f>IF(S989&gt;0,1,0)</f>
        <v>1</v>
      </c>
    </row>
    <row r="990" spans="6:24" x14ac:dyDescent="0.3">
      <c r="F990" s="18">
        <f>I990/$J$1</f>
        <v>49895.86537589119</v>
      </c>
      <c r="G990">
        <v>980</v>
      </c>
      <c r="H990" s="19">
        <v>400.49072792895822</v>
      </c>
      <c r="I990" s="26">
        <v>661120.21623055823</v>
      </c>
      <c r="J990" s="19">
        <v>651074.04557113559</v>
      </c>
      <c r="K990" s="42">
        <f t="shared" si="48"/>
        <v>1650.7753366710458</v>
      </c>
      <c r="L990" s="49">
        <f t="shared" si="47"/>
        <v>-661120.21623055823</v>
      </c>
      <c r="M990" s="42">
        <f t="shared" si="49"/>
        <v>0</v>
      </c>
      <c r="N990" s="57"/>
      <c r="R990" s="20">
        <f>H990*WTPinput-I990</f>
        <v>9351147.9819933977</v>
      </c>
      <c r="S990" s="11">
        <f>H990*WTPinput-J990</f>
        <v>9361194.1526528206</v>
      </c>
      <c r="T990" s="11"/>
      <c r="U990">
        <f>IF(R990&lt;0,1,0)</f>
        <v>0</v>
      </c>
      <c r="V990">
        <f>IF(R990&gt;0,1,0)</f>
        <v>1</v>
      </c>
      <c r="W990">
        <f>IF(S990&lt;0,1,0)</f>
        <v>0</v>
      </c>
      <c r="X990">
        <f>IF(S990&gt;0,1,0)</f>
        <v>1</v>
      </c>
    </row>
    <row r="991" spans="6:24" x14ac:dyDescent="0.3">
      <c r="F991" s="18">
        <f>I991/$J$1</f>
        <v>51644.822611544063</v>
      </c>
      <c r="G991">
        <v>981</v>
      </c>
      <c r="H991" s="19">
        <v>253.66739538753063</v>
      </c>
      <c r="I991" s="26">
        <v>684293.89960295882</v>
      </c>
      <c r="J991" s="19">
        <v>667958.84098111012</v>
      </c>
      <c r="K991" s="42">
        <f t="shared" si="48"/>
        <v>2697.6028927862608</v>
      </c>
      <c r="L991" s="49">
        <f t="shared" si="47"/>
        <v>-684293.89960295882</v>
      </c>
      <c r="M991" s="42">
        <f t="shared" si="49"/>
        <v>0</v>
      </c>
      <c r="N991" s="57"/>
      <c r="R991" s="20">
        <f>H991*WTPinput-I991</f>
        <v>5657390.9850853067</v>
      </c>
      <c r="S991" s="11">
        <f>H991*WTPinput-J991</f>
        <v>5673726.0437071556</v>
      </c>
      <c r="T991" s="11"/>
      <c r="U991">
        <f>IF(R991&lt;0,1,0)</f>
        <v>0</v>
      </c>
      <c r="V991">
        <f>IF(R991&gt;0,1,0)</f>
        <v>1</v>
      </c>
      <c r="W991">
        <f>IF(S991&lt;0,1,0)</f>
        <v>0</v>
      </c>
      <c r="X991">
        <f>IF(S991&gt;0,1,0)</f>
        <v>1</v>
      </c>
    </row>
    <row r="992" spans="6:24" x14ac:dyDescent="0.3">
      <c r="F992" s="18">
        <f>I992/$J$1</f>
        <v>34645.576696115881</v>
      </c>
      <c r="G992">
        <v>982</v>
      </c>
      <c r="H992" s="19">
        <v>347.03257675337227</v>
      </c>
      <c r="I992" s="26">
        <v>459053.89122353541</v>
      </c>
      <c r="J992" s="19">
        <v>446960.34701968275</v>
      </c>
      <c r="K992" s="42">
        <f t="shared" si="48"/>
        <v>1322.7976909780837</v>
      </c>
      <c r="L992" s="49">
        <f t="shared" si="47"/>
        <v>-459053.89122353541</v>
      </c>
      <c r="M992" s="42">
        <f t="shared" si="49"/>
        <v>0</v>
      </c>
      <c r="N992" s="57"/>
      <c r="R992" s="20">
        <f>H992*WTPinput-I992</f>
        <v>8216760.5276107714</v>
      </c>
      <c r="S992" s="11">
        <f>H992*WTPinput-J992</f>
        <v>8228854.0718146237</v>
      </c>
      <c r="T992" s="11"/>
      <c r="U992">
        <f>IF(R992&lt;0,1,0)</f>
        <v>0</v>
      </c>
      <c r="V992">
        <f>IF(R992&gt;0,1,0)</f>
        <v>1</v>
      </c>
      <c r="W992">
        <f>IF(S992&lt;0,1,0)</f>
        <v>0</v>
      </c>
      <c r="X992">
        <f>IF(S992&gt;0,1,0)</f>
        <v>1</v>
      </c>
    </row>
    <row r="993" spans="6:24" x14ac:dyDescent="0.3">
      <c r="F993" s="18">
        <f>I993/$J$1</f>
        <v>48748.125074674295</v>
      </c>
      <c r="G993">
        <v>983</v>
      </c>
      <c r="H993" s="19">
        <v>300.01786441238801</v>
      </c>
      <c r="I993" s="26">
        <v>645912.65723943443</v>
      </c>
      <c r="J993" s="19">
        <v>630069.20814774267</v>
      </c>
      <c r="K993" s="42">
        <f t="shared" si="48"/>
        <v>2152.9139889869975</v>
      </c>
      <c r="L993" s="49">
        <f t="shared" si="47"/>
        <v>-645912.65723943443</v>
      </c>
      <c r="M993" s="42">
        <f t="shared" si="49"/>
        <v>0</v>
      </c>
      <c r="N993" s="57"/>
      <c r="R993" s="20">
        <f>H993*WTPinput-I993</f>
        <v>6854533.9530702662</v>
      </c>
      <c r="S993" s="11">
        <f>H993*WTPinput-J993</f>
        <v>6870377.4021619577</v>
      </c>
      <c r="T993" s="11"/>
      <c r="U993">
        <f>IF(R993&lt;0,1,0)</f>
        <v>0</v>
      </c>
      <c r="V993">
        <f>IF(R993&gt;0,1,0)</f>
        <v>1</v>
      </c>
      <c r="W993">
        <f>IF(S993&lt;0,1,0)</f>
        <v>0</v>
      </c>
      <c r="X993">
        <f>IF(S993&gt;0,1,0)</f>
        <v>1</v>
      </c>
    </row>
    <row r="994" spans="6:24" x14ac:dyDescent="0.3">
      <c r="F994" s="18">
        <f>I994/$J$1</f>
        <v>43165.668006027256</v>
      </c>
      <c r="G994">
        <v>984</v>
      </c>
      <c r="H994" s="19">
        <v>344.27688043650778</v>
      </c>
      <c r="I994" s="26">
        <v>571945.10107986117</v>
      </c>
      <c r="J994" s="19">
        <v>562437.3875076439</v>
      </c>
      <c r="K994" s="42">
        <f t="shared" si="48"/>
        <v>1661.2939572204018</v>
      </c>
      <c r="L994" s="49">
        <f t="shared" si="47"/>
        <v>-571945.10107986117</v>
      </c>
      <c r="M994" s="42">
        <f t="shared" si="49"/>
        <v>0</v>
      </c>
      <c r="N994" s="57"/>
      <c r="R994" s="20">
        <f>H994*WTPinput-I994</f>
        <v>8034976.9098328333</v>
      </c>
      <c r="S994" s="11">
        <f>H994*WTPinput-J994</f>
        <v>8044484.6234050505</v>
      </c>
      <c r="T994" s="11"/>
      <c r="U994">
        <f>IF(R994&lt;0,1,0)</f>
        <v>0</v>
      </c>
      <c r="V994">
        <f>IF(R994&gt;0,1,0)</f>
        <v>1</v>
      </c>
      <c r="W994">
        <f>IF(S994&lt;0,1,0)</f>
        <v>0</v>
      </c>
      <c r="X994">
        <f>IF(S994&gt;0,1,0)</f>
        <v>1</v>
      </c>
    </row>
    <row r="995" spans="6:24" x14ac:dyDescent="0.3">
      <c r="F995" s="18">
        <f>I995/$J$1</f>
        <v>61076.620153872849</v>
      </c>
      <c r="G995">
        <v>985</v>
      </c>
      <c r="H995" s="19">
        <v>367.46153810117903</v>
      </c>
      <c r="I995" s="26">
        <v>809265.21703881526</v>
      </c>
      <c r="J995" s="19">
        <v>796214.81366630679</v>
      </c>
      <c r="K995" s="42">
        <f t="shared" si="48"/>
        <v>2202.3127133811413</v>
      </c>
      <c r="L995" s="49">
        <f t="shared" si="47"/>
        <v>-809265.21703881526</v>
      </c>
      <c r="M995" s="42">
        <f t="shared" si="49"/>
        <v>0</v>
      </c>
      <c r="N995" s="57"/>
      <c r="R995" s="20">
        <f>H995*WTPinput-I995</f>
        <v>8377273.2354906602</v>
      </c>
      <c r="S995" s="11">
        <f>H995*WTPinput-J995</f>
        <v>8390323.6388631687</v>
      </c>
      <c r="T995" s="11"/>
      <c r="U995">
        <f>IF(R995&lt;0,1,0)</f>
        <v>0</v>
      </c>
      <c r="V995">
        <f>IF(R995&gt;0,1,0)</f>
        <v>1</v>
      </c>
      <c r="W995">
        <f>IF(S995&lt;0,1,0)</f>
        <v>0</v>
      </c>
      <c r="X995">
        <f>IF(S995&gt;0,1,0)</f>
        <v>1</v>
      </c>
    </row>
    <row r="996" spans="6:24" x14ac:dyDescent="0.3">
      <c r="F996" s="18">
        <f>I996/$J$1</f>
        <v>61288.921962536966</v>
      </c>
      <c r="G996">
        <v>986</v>
      </c>
      <c r="H996" s="19">
        <v>208.5202032144407</v>
      </c>
      <c r="I996" s="26">
        <v>812078.21600361483</v>
      </c>
      <c r="J996" s="19">
        <v>801449.45568348828</v>
      </c>
      <c r="K996" s="42">
        <f t="shared" si="48"/>
        <v>3894.4821819901995</v>
      </c>
      <c r="L996" s="49">
        <f t="shared" si="47"/>
        <v>-812078.21600361483</v>
      </c>
      <c r="M996" s="42">
        <f t="shared" si="49"/>
        <v>0</v>
      </c>
      <c r="N996" s="57"/>
      <c r="R996" s="20">
        <f>H996*WTPinput-I996</f>
        <v>4400926.8643574025</v>
      </c>
      <c r="S996" s="11">
        <f>H996*WTPinput-J996</f>
        <v>4411555.6246775286</v>
      </c>
      <c r="T996" s="11"/>
      <c r="U996">
        <f>IF(R996&lt;0,1,0)</f>
        <v>0</v>
      </c>
      <c r="V996">
        <f>IF(R996&gt;0,1,0)</f>
        <v>1</v>
      </c>
      <c r="W996">
        <f>IF(S996&lt;0,1,0)</f>
        <v>0</v>
      </c>
      <c r="X996">
        <f>IF(S996&gt;0,1,0)</f>
        <v>1</v>
      </c>
    </row>
    <row r="997" spans="6:24" x14ac:dyDescent="0.3">
      <c r="F997" s="18">
        <f>I997/$J$1</f>
        <v>36431.361674732681</v>
      </c>
      <c r="G997">
        <v>987</v>
      </c>
      <c r="H997" s="19">
        <v>205.03422846825924</v>
      </c>
      <c r="I997" s="26">
        <v>482715.54219020798</v>
      </c>
      <c r="J997" s="19">
        <v>470510.63903791457</v>
      </c>
      <c r="K997" s="42">
        <f t="shared" si="48"/>
        <v>2354.3168660004285</v>
      </c>
      <c r="L997" s="49">
        <f t="shared" si="47"/>
        <v>-482715.54219020798</v>
      </c>
      <c r="M997" s="42">
        <f t="shared" si="49"/>
        <v>0</v>
      </c>
      <c r="N997" s="57"/>
      <c r="R997" s="20">
        <f>H997*WTPinput-I997</f>
        <v>4643140.1695162728</v>
      </c>
      <c r="S997" s="11">
        <f>H997*WTPinput-J997</f>
        <v>4655345.0726685664</v>
      </c>
      <c r="T997" s="11"/>
      <c r="U997">
        <f>IF(R997&lt;0,1,0)</f>
        <v>0</v>
      </c>
      <c r="V997">
        <f>IF(R997&gt;0,1,0)</f>
        <v>1</v>
      </c>
      <c r="W997">
        <f>IF(S997&lt;0,1,0)</f>
        <v>0</v>
      </c>
      <c r="X997">
        <f>IF(S997&gt;0,1,0)</f>
        <v>1</v>
      </c>
    </row>
    <row r="998" spans="6:24" x14ac:dyDescent="0.3">
      <c r="F998" s="18">
        <f>I998/$J$1</f>
        <v>47544.73412430325</v>
      </c>
      <c r="G998">
        <v>988</v>
      </c>
      <c r="H998" s="19">
        <v>648.14256975289027</v>
      </c>
      <c r="I998" s="26">
        <v>629967.72714701807</v>
      </c>
      <c r="J998" s="19">
        <v>617654.71645482932</v>
      </c>
      <c r="K998" s="42">
        <f t="shared" si="48"/>
        <v>971.95857292200151</v>
      </c>
      <c r="L998" s="49">
        <f t="shared" si="47"/>
        <v>-629967.72714701807</v>
      </c>
      <c r="M998" s="42">
        <f t="shared" si="49"/>
        <v>0</v>
      </c>
      <c r="N998" s="57"/>
      <c r="R998" s="20">
        <f>H998*WTPinput-I998</f>
        <v>15573596.516675238</v>
      </c>
      <c r="S998" s="11">
        <f>H998*WTPinput-J998</f>
        <v>15585909.527367426</v>
      </c>
      <c r="T998" s="11"/>
      <c r="U998">
        <f>IF(R998&lt;0,1,0)</f>
        <v>0</v>
      </c>
      <c r="V998">
        <f>IF(R998&gt;0,1,0)</f>
        <v>1</v>
      </c>
      <c r="W998">
        <f>IF(S998&lt;0,1,0)</f>
        <v>0</v>
      </c>
      <c r="X998">
        <f>IF(S998&gt;0,1,0)</f>
        <v>1</v>
      </c>
    </row>
    <row r="999" spans="6:24" x14ac:dyDescent="0.3">
      <c r="F999" s="18">
        <f>I999/$J$1</f>
        <v>55393.989535764376</v>
      </c>
      <c r="G999">
        <v>989</v>
      </c>
      <c r="H999" s="19">
        <v>194.23346523582404</v>
      </c>
      <c r="I999" s="26">
        <v>733970.36134887801</v>
      </c>
      <c r="J999" s="19">
        <v>723596.9068879087</v>
      </c>
      <c r="K999" s="42">
        <f t="shared" si="48"/>
        <v>3778.8048545483393</v>
      </c>
      <c r="L999" s="49">
        <f t="shared" si="47"/>
        <v>-733970.36134887801</v>
      </c>
      <c r="M999" s="42">
        <f t="shared" si="49"/>
        <v>0</v>
      </c>
      <c r="N999" s="57"/>
      <c r="R999" s="20">
        <f>H999*WTPinput-I999</f>
        <v>4121866.2695467225</v>
      </c>
      <c r="S999" s="11">
        <f>H999*WTPinput-J999</f>
        <v>4132239.7240076922</v>
      </c>
      <c r="T999" s="11"/>
      <c r="U999">
        <f>IF(R999&lt;0,1,0)</f>
        <v>0</v>
      </c>
      <c r="V999">
        <f>IF(R999&gt;0,1,0)</f>
        <v>1</v>
      </c>
      <c r="W999">
        <f>IF(S999&lt;0,1,0)</f>
        <v>0</v>
      </c>
      <c r="X999">
        <f>IF(S999&gt;0,1,0)</f>
        <v>1</v>
      </c>
    </row>
    <row r="1000" spans="6:24" x14ac:dyDescent="0.3">
      <c r="F1000" s="18">
        <f>I1000/$J$1</f>
        <v>54566.931075441833</v>
      </c>
      <c r="G1000">
        <v>990</v>
      </c>
      <c r="H1000" s="19">
        <v>281.22936038725311</v>
      </c>
      <c r="I1000" s="26">
        <v>723011.83674960432</v>
      </c>
      <c r="J1000" s="19">
        <v>712486.55129656382</v>
      </c>
      <c r="K1000" s="42">
        <f t="shared" si="48"/>
        <v>2570.8974189395312</v>
      </c>
      <c r="L1000" s="49">
        <f t="shared" si="47"/>
        <v>-723011.83674960432</v>
      </c>
      <c r="M1000" s="42">
        <f t="shared" si="49"/>
        <v>0</v>
      </c>
      <c r="N1000" s="57"/>
      <c r="R1000" s="20">
        <f>H1000*WTPinput-I1000</f>
        <v>6307722.1729317233</v>
      </c>
      <c r="S1000" s="11">
        <f>H1000*WTPinput-J1000</f>
        <v>6318247.4583847634</v>
      </c>
      <c r="T1000" s="11"/>
      <c r="U1000">
        <f>IF(R1000&lt;0,1,0)</f>
        <v>0</v>
      </c>
      <c r="V1000">
        <f>IF(R1000&gt;0,1,0)</f>
        <v>1</v>
      </c>
      <c r="W1000">
        <f>IF(S1000&lt;0,1,0)</f>
        <v>0</v>
      </c>
      <c r="X1000">
        <f>IF(S1000&gt;0,1,0)</f>
        <v>1</v>
      </c>
    </row>
    <row r="1001" spans="6:24" x14ac:dyDescent="0.3">
      <c r="F1001" s="18">
        <f>I1001/$J$1</f>
        <v>63977.996302043081</v>
      </c>
      <c r="G1001">
        <v>991</v>
      </c>
      <c r="H1001" s="19">
        <v>456.10981529773926</v>
      </c>
      <c r="I1001" s="26">
        <v>847708.4510020708</v>
      </c>
      <c r="J1001" s="19">
        <v>830050.89572865656</v>
      </c>
      <c r="K1001" s="42">
        <f t="shared" si="48"/>
        <v>1858.5621764107484</v>
      </c>
      <c r="L1001" s="49">
        <f t="shared" si="47"/>
        <v>-847708.4510020708</v>
      </c>
      <c r="M1001" s="42">
        <f t="shared" si="49"/>
        <v>0</v>
      </c>
      <c r="N1001" s="57"/>
      <c r="R1001" s="20">
        <f>H1001*WTPinput-I1001</f>
        <v>10555036.931441411</v>
      </c>
      <c r="S1001" s="11">
        <f>H1001*WTPinput-J1001</f>
        <v>10572694.486714825</v>
      </c>
      <c r="T1001" s="11"/>
      <c r="U1001">
        <f>IF(R1001&lt;0,1,0)</f>
        <v>0</v>
      </c>
      <c r="V1001">
        <f>IF(R1001&gt;0,1,0)</f>
        <v>1</v>
      </c>
      <c r="W1001">
        <f>IF(S1001&lt;0,1,0)</f>
        <v>0</v>
      </c>
      <c r="X1001">
        <f>IF(S1001&gt;0,1,0)</f>
        <v>1</v>
      </c>
    </row>
    <row r="1002" spans="6:24" x14ac:dyDescent="0.3">
      <c r="F1002" s="18">
        <f>I1002/$J$1</f>
        <v>78721.463562160265</v>
      </c>
      <c r="G1002">
        <v>992</v>
      </c>
      <c r="H1002" s="19">
        <v>125.60436157543882</v>
      </c>
      <c r="I1002" s="26">
        <v>1043059.3921986235</v>
      </c>
      <c r="J1002" s="19">
        <v>1032844.339563219</v>
      </c>
      <c r="K1002" s="42">
        <f t="shared" si="48"/>
        <v>8304.3246199070491</v>
      </c>
      <c r="L1002" s="49">
        <f t="shared" si="47"/>
        <v>-1043059.3921986235</v>
      </c>
      <c r="M1002" s="42">
        <f t="shared" si="49"/>
        <v>0</v>
      </c>
      <c r="N1002" s="57"/>
      <c r="R1002" s="20">
        <f>H1002*WTPinput-I1002</f>
        <v>2097049.6471873466</v>
      </c>
      <c r="S1002" s="11">
        <f>H1002*WTPinput-J1002</f>
        <v>2107264.6998227513</v>
      </c>
      <c r="T1002" s="11"/>
      <c r="U1002">
        <f>IF(R1002&lt;0,1,0)</f>
        <v>0</v>
      </c>
      <c r="V1002">
        <f>IF(R1002&gt;0,1,0)</f>
        <v>1</v>
      </c>
      <c r="W1002">
        <f>IF(S1002&lt;0,1,0)</f>
        <v>0</v>
      </c>
      <c r="X1002">
        <f>IF(S1002&gt;0,1,0)</f>
        <v>1</v>
      </c>
    </row>
    <row r="1003" spans="6:24" x14ac:dyDescent="0.3">
      <c r="F1003" s="18">
        <f>I1003/$J$1</f>
        <v>53423.575932918189</v>
      </c>
      <c r="G1003">
        <v>993</v>
      </c>
      <c r="H1003" s="19">
        <v>110.14538388732853</v>
      </c>
      <c r="I1003" s="26">
        <v>707862.38111116597</v>
      </c>
      <c r="J1003" s="19">
        <v>695241.36997080909</v>
      </c>
      <c r="K1003" s="42">
        <f t="shared" si="48"/>
        <v>6426.6186755067511</v>
      </c>
      <c r="L1003" s="49">
        <f t="shared" si="47"/>
        <v>-707862.38111116597</v>
      </c>
      <c r="M1003" s="42">
        <f t="shared" si="49"/>
        <v>0</v>
      </c>
      <c r="N1003" s="57"/>
      <c r="R1003" s="20">
        <f>H1003*WTPinput-I1003</f>
        <v>2045772.2160720476</v>
      </c>
      <c r="S1003" s="11">
        <f>H1003*WTPinput-J1003</f>
        <v>2058393.2272124044</v>
      </c>
      <c r="T1003" s="11"/>
      <c r="U1003">
        <f>IF(R1003&lt;0,1,0)</f>
        <v>0</v>
      </c>
      <c r="V1003">
        <f>IF(R1003&gt;0,1,0)</f>
        <v>1</v>
      </c>
      <c r="W1003">
        <f>IF(S1003&lt;0,1,0)</f>
        <v>0</v>
      </c>
      <c r="X1003">
        <f>IF(S1003&gt;0,1,0)</f>
        <v>1</v>
      </c>
    </row>
    <row r="1004" spans="6:24" x14ac:dyDescent="0.3">
      <c r="F1004" s="18">
        <f>I1004/$J$1</f>
        <v>36582.670085916165</v>
      </c>
      <c r="G1004">
        <v>994</v>
      </c>
      <c r="H1004" s="19">
        <v>466.81028910183886</v>
      </c>
      <c r="I1004" s="26">
        <v>484720.37863838923</v>
      </c>
      <c r="J1004" s="19">
        <v>465288.49432915129</v>
      </c>
      <c r="K1004" s="42">
        <f t="shared" si="48"/>
        <v>1038.3669553878301</v>
      </c>
      <c r="L1004" s="49">
        <f t="shared" si="47"/>
        <v>-484720.37863838923</v>
      </c>
      <c r="M1004" s="42">
        <f t="shared" si="49"/>
        <v>0</v>
      </c>
      <c r="N1004" s="57"/>
      <c r="R1004" s="20">
        <f>H1004*WTPinput-I1004</f>
        <v>11185536.848907582</v>
      </c>
      <c r="S1004" s="11">
        <f>H1004*WTPinput-J1004</f>
        <v>11204968.73321682</v>
      </c>
      <c r="T1004" s="11"/>
      <c r="U1004">
        <f>IF(R1004&lt;0,1,0)</f>
        <v>0</v>
      </c>
      <c r="V1004">
        <f>IF(R1004&gt;0,1,0)</f>
        <v>1</v>
      </c>
      <c r="W1004">
        <f>IF(S1004&lt;0,1,0)</f>
        <v>0</v>
      </c>
      <c r="X1004">
        <f>IF(S1004&gt;0,1,0)</f>
        <v>1</v>
      </c>
    </row>
    <row r="1005" spans="6:24" x14ac:dyDescent="0.3">
      <c r="F1005" s="18">
        <f>I1005/$J$1</f>
        <v>34210.101637811502</v>
      </c>
      <c r="G1005">
        <v>995</v>
      </c>
      <c r="H1005" s="19">
        <v>390.18047310692418</v>
      </c>
      <c r="I1005" s="26">
        <v>453283.84670100239</v>
      </c>
      <c r="J1005" s="19">
        <v>431997.03819726472</v>
      </c>
      <c r="K1005" s="42">
        <f t="shared" si="48"/>
        <v>1161.7286818368932</v>
      </c>
      <c r="L1005" s="49">
        <f t="shared" si="47"/>
        <v>-453283.84670100239</v>
      </c>
      <c r="M1005" s="42">
        <f t="shared" si="49"/>
        <v>0</v>
      </c>
      <c r="N1005" s="57"/>
      <c r="R1005" s="20">
        <f>H1005*WTPinput-I1005</f>
        <v>9301227.9809721019</v>
      </c>
      <c r="S1005" s="11">
        <f>H1005*WTPinput-J1005</f>
        <v>9322514.7894758396</v>
      </c>
      <c r="T1005" s="11"/>
      <c r="U1005">
        <f>IF(R1005&lt;0,1,0)</f>
        <v>0</v>
      </c>
      <c r="V1005">
        <f>IF(R1005&gt;0,1,0)</f>
        <v>1</v>
      </c>
      <c r="W1005">
        <f>IF(S1005&lt;0,1,0)</f>
        <v>0</v>
      </c>
      <c r="X1005">
        <f>IF(S1005&gt;0,1,0)</f>
        <v>1</v>
      </c>
    </row>
    <row r="1006" spans="6:24" x14ac:dyDescent="0.3">
      <c r="F1006" s="18">
        <f>I1006/$J$1</f>
        <v>45850.200008256921</v>
      </c>
      <c r="G1006">
        <v>996</v>
      </c>
      <c r="H1006" s="19">
        <v>454.01316267153743</v>
      </c>
      <c r="I1006" s="26">
        <v>607515.15010940423</v>
      </c>
      <c r="J1006" s="19">
        <v>583411.90768198099</v>
      </c>
      <c r="K1006" s="42">
        <f t="shared" si="48"/>
        <v>1338.1003020586875</v>
      </c>
      <c r="L1006" s="49">
        <f t="shared" si="47"/>
        <v>-607515.15010940423</v>
      </c>
      <c r="M1006" s="42">
        <f t="shared" si="49"/>
        <v>0</v>
      </c>
      <c r="N1006" s="57"/>
      <c r="R1006" s="20">
        <f>H1006*WTPinput-I1006</f>
        <v>10742813.91667903</v>
      </c>
      <c r="S1006" s="11">
        <f>H1006*WTPinput-J1006</f>
        <v>10766917.159106454</v>
      </c>
      <c r="T1006" s="11"/>
      <c r="U1006">
        <f>IF(R1006&lt;0,1,0)</f>
        <v>0</v>
      </c>
      <c r="V1006">
        <f>IF(R1006&gt;0,1,0)</f>
        <v>1</v>
      </c>
      <c r="W1006">
        <f>IF(S1006&lt;0,1,0)</f>
        <v>0</v>
      </c>
      <c r="X1006">
        <f>IF(S1006&gt;0,1,0)</f>
        <v>1</v>
      </c>
    </row>
    <row r="1007" spans="6:24" x14ac:dyDescent="0.3">
      <c r="F1007" s="18">
        <f>I1007/$J$1</f>
        <v>37705.711626553559</v>
      </c>
      <c r="G1007">
        <v>997</v>
      </c>
      <c r="H1007" s="19">
        <v>240.98350670231412</v>
      </c>
      <c r="I1007" s="26">
        <v>499600.67905183462</v>
      </c>
      <c r="J1007" s="19">
        <v>470291.95089903055</v>
      </c>
      <c r="K1007" s="42">
        <f t="shared" si="48"/>
        <v>2073.1737449110537</v>
      </c>
      <c r="L1007" s="49">
        <f t="shared" si="47"/>
        <v>-499600.67905183462</v>
      </c>
      <c r="M1007" s="42">
        <f t="shared" si="49"/>
        <v>0</v>
      </c>
      <c r="N1007" s="57"/>
      <c r="R1007" s="20">
        <f>H1007*WTPinput-I1007</f>
        <v>5524986.9885060191</v>
      </c>
      <c r="S1007" s="11">
        <f>H1007*WTPinput-J1007</f>
        <v>5554295.7166588232</v>
      </c>
      <c r="T1007" s="11"/>
      <c r="U1007">
        <f>IF(R1007&lt;0,1,0)</f>
        <v>0</v>
      </c>
      <c r="V1007">
        <f>IF(R1007&gt;0,1,0)</f>
        <v>1</v>
      </c>
      <c r="W1007">
        <f>IF(S1007&lt;0,1,0)</f>
        <v>0</v>
      </c>
      <c r="X1007">
        <f>IF(S1007&gt;0,1,0)</f>
        <v>1</v>
      </c>
    </row>
    <row r="1008" spans="6:24" x14ac:dyDescent="0.3">
      <c r="F1008" s="18">
        <f>I1008/$J$1</f>
        <v>43974.910308614359</v>
      </c>
      <c r="G1008">
        <v>998</v>
      </c>
      <c r="H1008" s="19">
        <v>223.93491059552616</v>
      </c>
      <c r="I1008" s="26">
        <v>582667.56158914021</v>
      </c>
      <c r="J1008" s="19">
        <v>570886.08688321873</v>
      </c>
      <c r="K1008" s="42">
        <f t="shared" si="48"/>
        <v>2601.950540179781</v>
      </c>
      <c r="L1008" s="49">
        <f t="shared" si="47"/>
        <v>-582667.56158914021</v>
      </c>
      <c r="M1008" s="42">
        <f t="shared" si="49"/>
        <v>0</v>
      </c>
      <c r="N1008" s="57"/>
      <c r="R1008" s="20">
        <f>H1008*WTPinput-I1008</f>
        <v>5015705.2032990139</v>
      </c>
      <c r="S1008" s="11">
        <f>H1008*WTPinput-J1008</f>
        <v>5027486.6780049354</v>
      </c>
      <c r="T1008" s="11"/>
      <c r="U1008">
        <f>IF(R1008&lt;0,1,0)</f>
        <v>0</v>
      </c>
      <c r="V1008">
        <f>IF(R1008&gt;0,1,0)</f>
        <v>1</v>
      </c>
      <c r="W1008">
        <f>IF(S1008&lt;0,1,0)</f>
        <v>0</v>
      </c>
      <c r="X1008">
        <f>IF(S1008&gt;0,1,0)</f>
        <v>1</v>
      </c>
    </row>
    <row r="1009" spans="6:24" x14ac:dyDescent="0.3">
      <c r="F1009" s="18">
        <f>I1009/$J$1</f>
        <v>17471.553016905193</v>
      </c>
      <c r="G1009">
        <v>999</v>
      </c>
      <c r="H1009" s="19">
        <v>476.5359441194305</v>
      </c>
      <c r="I1009" s="26">
        <v>231498.07747399382</v>
      </c>
      <c r="J1009" s="19">
        <v>212518.26791424266</v>
      </c>
      <c r="K1009" s="42">
        <f t="shared" si="48"/>
        <v>485.79352791900891</v>
      </c>
      <c r="L1009" s="49">
        <f t="shared" si="47"/>
        <v>-231498.07747399382</v>
      </c>
      <c r="M1009" s="42">
        <f t="shared" si="49"/>
        <v>0</v>
      </c>
      <c r="N1009" s="57"/>
      <c r="R1009" s="20">
        <f>H1009*WTPinput-I1009</f>
        <v>11681900.525511768</v>
      </c>
      <c r="S1009" s="11">
        <f>H1009*WTPinput-J1009</f>
        <v>11700880.335071519</v>
      </c>
      <c r="T1009" s="11"/>
      <c r="U1009">
        <f>IF(R1009&lt;0,1,0)</f>
        <v>0</v>
      </c>
      <c r="V1009">
        <f>IF(R1009&gt;0,1,0)</f>
        <v>1</v>
      </c>
      <c r="W1009">
        <f>IF(S1009&lt;0,1,0)</f>
        <v>0</v>
      </c>
      <c r="X1009">
        <f>IF(S1009&gt;0,1,0)</f>
        <v>1</v>
      </c>
    </row>
    <row r="1010" spans="6:24" x14ac:dyDescent="0.3">
      <c r="F1010" s="18">
        <f>I1010/$J$1</f>
        <v>23759.686695431184</v>
      </c>
      <c r="G1010">
        <v>1000</v>
      </c>
      <c r="H1010" s="19">
        <v>272.823558933409</v>
      </c>
      <c r="I1010" s="26">
        <v>314815.84871446318</v>
      </c>
      <c r="J1010" s="19">
        <v>299638.92260463157</v>
      </c>
      <c r="K1010" s="42">
        <f t="shared" si="48"/>
        <v>1153.9173887519871</v>
      </c>
      <c r="L1010" s="49">
        <f t="shared" si="47"/>
        <v>-314815.84871446318</v>
      </c>
      <c r="M1010" s="42">
        <f t="shared" si="49"/>
        <v>0</v>
      </c>
      <c r="N1010" s="57"/>
      <c r="R1010" s="20">
        <f>H1010*WTPinput-I1010</f>
        <v>6505773.1246207617</v>
      </c>
      <c r="S1010" s="11">
        <f>H1010*WTPinput-J1010</f>
        <v>6520950.0507305935</v>
      </c>
      <c r="T1010" s="11"/>
      <c r="U1010">
        <f>IF(R1010&lt;0,1,0)</f>
        <v>0</v>
      </c>
      <c r="V1010">
        <f>IF(R1010&gt;0,1,0)</f>
        <v>1</v>
      </c>
      <c r="W1010">
        <f>IF(S1010&lt;0,1,0)</f>
        <v>0</v>
      </c>
      <c r="X1010">
        <f>IF(S1010&gt;0,1,0)</f>
        <v>1</v>
      </c>
    </row>
    <row r="1011" spans="6:24" x14ac:dyDescent="0.3">
      <c r="I1011" s="12"/>
      <c r="K1011" s="43"/>
      <c r="L1011" s="50"/>
      <c r="M1011" s="43"/>
      <c r="N1011" s="58"/>
    </row>
    <row r="1012" spans="6:24" x14ac:dyDescent="0.3">
      <c r="I1012" s="12"/>
      <c r="K1012" s="43"/>
      <c r="L1012" s="50"/>
      <c r="M1012" s="43"/>
      <c r="N1012" s="58"/>
    </row>
    <row r="1013" spans="6:24" x14ac:dyDescent="0.3">
      <c r="I1013" s="12"/>
      <c r="K1013" s="43"/>
      <c r="L1013" s="50"/>
      <c r="M1013" s="43"/>
      <c r="N1013" s="58"/>
    </row>
    <row r="1014" spans="6:24" x14ac:dyDescent="0.3">
      <c r="I1014" s="12"/>
      <c r="K1014" s="43"/>
      <c r="L1014" s="50"/>
      <c r="M1014" s="43"/>
      <c r="N1014" s="58"/>
    </row>
    <row r="1015" spans="6:24" x14ac:dyDescent="0.3">
      <c r="I1015" s="12"/>
      <c r="K1015" s="43"/>
      <c r="L1015" s="50"/>
      <c r="M1015" s="43"/>
      <c r="N1015" s="58"/>
    </row>
    <row r="1016" spans="6:24" x14ac:dyDescent="0.3">
      <c r="I1016" s="12"/>
      <c r="K1016" s="43"/>
      <c r="L1016" s="50"/>
      <c r="M1016" s="43"/>
      <c r="N1016" s="58"/>
    </row>
    <row r="1017" spans="6:24" x14ac:dyDescent="0.3">
      <c r="I1017" s="12"/>
      <c r="K1017" s="43"/>
      <c r="L1017" s="50"/>
      <c r="M1017" s="43"/>
      <c r="N1017" s="58"/>
    </row>
    <row r="1018" spans="6:24" x14ac:dyDescent="0.3">
      <c r="I1018" s="12"/>
      <c r="K1018" s="43"/>
      <c r="L1018" s="50"/>
      <c r="M1018" s="43"/>
      <c r="N1018" s="58"/>
    </row>
    <row r="1019" spans="6:24" x14ac:dyDescent="0.3">
      <c r="I1019" s="12"/>
      <c r="K1019" s="43"/>
      <c r="L1019" s="50"/>
      <c r="M1019" s="43"/>
      <c r="N1019" s="58"/>
    </row>
    <row r="1020" spans="6:24" x14ac:dyDescent="0.3">
      <c r="I1020" s="12"/>
      <c r="K1020" s="43"/>
      <c r="L1020" s="50"/>
      <c r="M1020" s="43"/>
      <c r="N1020" s="58"/>
    </row>
    <row r="1021" spans="6:24" x14ac:dyDescent="0.3">
      <c r="I1021" s="12"/>
      <c r="K1021" s="43"/>
      <c r="L1021" s="50"/>
      <c r="M1021" s="43"/>
      <c r="N1021" s="58"/>
    </row>
    <row r="1022" spans="6:24" x14ac:dyDescent="0.3">
      <c r="I1022" s="12"/>
      <c r="K1022" s="43"/>
      <c r="L1022" s="50"/>
      <c r="M1022" s="43"/>
      <c r="N1022" s="58"/>
    </row>
    <row r="1023" spans="6:24" x14ac:dyDescent="0.3">
      <c r="I1023" s="12"/>
      <c r="K1023" s="43"/>
      <c r="L1023" s="50"/>
      <c r="M1023" s="43"/>
      <c r="N1023" s="58"/>
    </row>
    <row r="1024" spans="6:24" x14ac:dyDescent="0.3">
      <c r="I1024" s="12"/>
      <c r="K1024" s="43"/>
      <c r="L1024" s="50"/>
      <c r="M1024" s="43"/>
      <c r="N1024" s="58"/>
    </row>
    <row r="1025" spans="9:14" x14ac:dyDescent="0.3">
      <c r="I1025" s="12"/>
      <c r="K1025" s="43"/>
      <c r="L1025" s="50"/>
      <c r="M1025" s="43"/>
      <c r="N1025" s="58"/>
    </row>
    <row r="1026" spans="9:14" x14ac:dyDescent="0.3">
      <c r="I1026" s="12"/>
      <c r="K1026" s="43"/>
      <c r="L1026" s="50"/>
      <c r="M1026" s="43"/>
      <c r="N1026" s="58"/>
    </row>
    <row r="1027" spans="9:14" x14ac:dyDescent="0.3">
      <c r="I1027" s="12"/>
      <c r="K1027" s="43"/>
      <c r="L1027" s="50"/>
      <c r="M1027" s="43"/>
      <c r="N1027" s="5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zoomScale="55" zoomScaleNormal="55" workbookViewId="0">
      <selection activeCell="AM28" sqref="AM28"/>
    </sheetView>
  </sheetViews>
  <sheetFormatPr defaultColWidth="0" defaultRowHeight="14.4" zeroHeight="1" x14ac:dyDescent="0.3"/>
  <cols>
    <col min="1" max="40" width="8.88671875" style="27" customWidth="1"/>
    <col min="41" max="16384" width="8.88671875" style="27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PSA outputs</vt:lpstr>
      <vt:lpstr>PSA and VoI Figures</vt:lpstr>
      <vt:lpstr>usd2zaR</vt:lpstr>
      <vt:lpstr>wtp</vt:lpstr>
      <vt:lpstr>WTPinput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Ciaran Navin Kohli-Lynch</cp:lastModifiedBy>
  <dcterms:created xsi:type="dcterms:W3CDTF">2019-08-31T04:24:52Z</dcterms:created>
  <dcterms:modified xsi:type="dcterms:W3CDTF">2023-01-23T18:52:26Z</dcterms:modified>
</cp:coreProperties>
</file>