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OneDrive\Desktop\AT files\Daily\"/>
    </mc:Choice>
  </mc:AlternateContent>
  <xr:revisionPtr revIDLastSave="0" documentId="13_ncr:1_{5AADFD59-D595-4ED1-B5A1-CB55E3A051E8}" xr6:coauthVersionLast="47" xr6:coauthVersionMax="47" xr10:uidLastSave="{00000000-0000-0000-0000-000000000000}"/>
  <bookViews>
    <workbookView xWindow="-120" yWindow="-120" windowWidth="20730" windowHeight="11040" tabRatio="824" xr2:uid="{00000000-000D-0000-FFFF-FFFF00000000}"/>
  </bookViews>
  <sheets>
    <sheet name="Sheet1" sheetId="1" r:id="rId1"/>
    <sheet name="Sheet2" sheetId="2" r:id="rId2"/>
    <sheet name="Sheet6" sheetId="6" r:id="rId3"/>
    <sheet name="Sheet8" sheetId="8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G8" i="1"/>
  <c r="G6" i="1"/>
  <c r="K6" i="1" s="1"/>
  <c r="J3" i="1"/>
  <c r="J4" i="1"/>
  <c r="J5" i="1"/>
  <c r="J6" i="1"/>
  <c r="J2" i="1"/>
  <c r="C12" i="6"/>
  <c r="C2" i="2"/>
  <c r="C3" i="2"/>
  <c r="C4" i="2"/>
  <c r="C5" i="2"/>
  <c r="C6" i="2"/>
  <c r="C7" i="2"/>
  <c r="C8" i="2"/>
  <c r="C9" i="2"/>
  <c r="C10" i="2"/>
  <c r="C11" i="2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I3" i="1"/>
  <c r="I4" i="1"/>
  <c r="I5" i="1"/>
  <c r="I6" i="1"/>
  <c r="I2" i="1"/>
  <c r="H2" i="1"/>
  <c r="H3" i="1"/>
  <c r="H4" i="1"/>
  <c r="H5" i="1"/>
  <c r="H6" i="1"/>
  <c r="G2" i="1"/>
  <c r="G3" i="1"/>
  <c r="K3" i="1" s="1"/>
  <c r="G4" i="1"/>
  <c r="K4" i="1" s="1"/>
  <c r="G5" i="1"/>
  <c r="K5" i="1" s="1"/>
</calcChain>
</file>

<file path=xl/sharedStrings.xml><?xml version="1.0" encoding="utf-8"?>
<sst xmlns="http://schemas.openxmlformats.org/spreadsheetml/2006/main" count="78" uniqueCount="61">
  <si>
    <t>Name</t>
  </si>
  <si>
    <t>Gender</t>
  </si>
  <si>
    <t>Attendance</t>
  </si>
  <si>
    <t>Assignment</t>
  </si>
  <si>
    <t>Midterm</t>
  </si>
  <si>
    <t>Final</t>
  </si>
  <si>
    <t>John</t>
  </si>
  <si>
    <t>Male</t>
  </si>
  <si>
    <t>Emily</t>
  </si>
  <si>
    <t>Female</t>
  </si>
  <si>
    <t>Michael</t>
  </si>
  <si>
    <t>Sarah</t>
  </si>
  <si>
    <t>David</t>
  </si>
  <si>
    <t>Pass/Fail</t>
  </si>
  <si>
    <t>Pass/failwithattendence</t>
  </si>
  <si>
    <t>Grades</t>
  </si>
  <si>
    <t>First Name</t>
  </si>
  <si>
    <t>Age</t>
  </si>
  <si>
    <t>Emma</t>
  </si>
  <si>
    <t>Liam</t>
  </si>
  <si>
    <t>Olivia</t>
  </si>
  <si>
    <t>Noah</t>
  </si>
  <si>
    <t>Ava</t>
  </si>
  <si>
    <t>James</t>
  </si>
  <si>
    <t>Isabella</t>
  </si>
  <si>
    <t>William</t>
  </si>
  <si>
    <t>Sophia</t>
  </si>
  <si>
    <t>Benjamin</t>
  </si>
  <si>
    <t>Middle age</t>
  </si>
  <si>
    <t>Senior cit</t>
  </si>
  <si>
    <t>Row Labels</t>
  </si>
  <si>
    <t>Grand Total</t>
  </si>
  <si>
    <t>Adult</t>
  </si>
  <si>
    <t>Minor</t>
  </si>
  <si>
    <t>Senior Citizen</t>
  </si>
  <si>
    <t>Category</t>
  </si>
  <si>
    <t>Count of Category</t>
  </si>
  <si>
    <t>Fruit</t>
  </si>
  <si>
    <t>Supplier</t>
  </si>
  <si>
    <t>Quantity</t>
  </si>
  <si>
    <t>Apple</t>
  </si>
  <si>
    <t>Supplier A</t>
  </si>
  <si>
    <t>Banana</t>
  </si>
  <si>
    <t>Supplier B</t>
  </si>
  <si>
    <t>Orange</t>
  </si>
  <si>
    <t>Supplier C</t>
  </si>
  <si>
    <t>Supplier D</t>
  </si>
  <si>
    <t>Mango</t>
  </si>
  <si>
    <t>Grape</t>
  </si>
  <si>
    <t>Supplier E</t>
  </si>
  <si>
    <t>Supplier F</t>
  </si>
  <si>
    <t>Kiwi</t>
  </si>
  <si>
    <t>Pineapple</t>
  </si>
  <si>
    <t>Supplier G</t>
  </si>
  <si>
    <t>Supplier H</t>
  </si>
  <si>
    <t>Sum of Quantity</t>
  </si>
  <si>
    <t>Total Quanity</t>
  </si>
  <si>
    <t>Conversion</t>
  </si>
  <si>
    <t>Out of conversion</t>
  </si>
  <si>
    <t>Total based on PASS?FAIL</t>
  </si>
  <si>
    <t xml:space="preserve">Vlookup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</si>
</sst>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bi chella" refreshedDate="45457.574211226849" createdVersion="8" refreshedVersion="8" minRefreshableVersion="3" recordCount="10" xr:uid="{EB9918DE-EAF2-4071-9887-70AAF1770C30}">
  <cacheSource type="worksheet">
    <worksheetSource ref="A1:E11" sheet="Sheet2"/>
  </cacheSource>
  <cacheFields count="5">
    <cacheField name="First Name" numFmtId="0">
      <sharedItems/>
    </cacheField>
    <cacheField name="Age" numFmtId="0">
      <sharedItems containsSemiMixedTypes="0" containsString="0" containsNumber="1" containsInteger="1" minValue="13" maxValue="75"/>
    </cacheField>
    <cacheField name="Middle age" numFmtId="0">
      <sharedItems/>
    </cacheField>
    <cacheField name="Senior cit" numFmtId="0">
      <sharedItems/>
    </cacheField>
    <cacheField name="Category" numFmtId="0">
      <sharedItems count="3">
        <s v="Adult"/>
        <s v="Minor"/>
        <s v="Senior Citiz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bi chella" refreshedDate="45457.581747569442" createdVersion="8" refreshedVersion="8" minRefreshableVersion="3" recordCount="10" xr:uid="{C5FC24C5-4CFF-4372-A427-E55F64395CEF}">
  <cacheSource type="worksheet">
    <worksheetSource ref="A1:C11" sheet="Sheet6"/>
  </cacheSource>
  <cacheFields count="3">
    <cacheField name="Fruit" numFmtId="0">
      <sharedItems count="7">
        <s v="Apple"/>
        <s v="Banana"/>
        <s v="Orange"/>
        <s v="Mango"/>
        <s v="Grape"/>
        <s v="Kiwi"/>
        <s v="Pineapple"/>
      </sharedItems>
    </cacheField>
    <cacheField name="Supplier" numFmtId="0">
      <sharedItems/>
    </cacheField>
    <cacheField name="Quantity" numFmtId="0">
      <sharedItems containsSemiMixedTypes="0" containsString="0" containsNumber="1" containsInteger="1" minValue="12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Emma"/>
    <n v="28"/>
    <b v="0"/>
    <b v="0"/>
    <x v="0"/>
  </r>
  <r>
    <s v="Liam"/>
    <n v="13"/>
    <b v="0"/>
    <b v="0"/>
    <x v="1"/>
  </r>
  <r>
    <s v="Olivia"/>
    <n v="30"/>
    <b v="0"/>
    <b v="0"/>
    <x v="0"/>
  </r>
  <r>
    <s v="Noah"/>
    <n v="65"/>
    <b v="0"/>
    <b v="1"/>
    <x v="2"/>
  </r>
  <r>
    <s v="Ava"/>
    <n v="35"/>
    <b v="1"/>
    <b v="0"/>
    <x v="0"/>
  </r>
  <r>
    <s v="James"/>
    <n v="26"/>
    <b v="0"/>
    <b v="0"/>
    <x v="0"/>
  </r>
  <r>
    <s v="Isabella"/>
    <n v="75"/>
    <b v="0"/>
    <b v="1"/>
    <x v="2"/>
  </r>
  <r>
    <s v="William"/>
    <n v="24"/>
    <b v="0"/>
    <b v="0"/>
    <x v="0"/>
  </r>
  <r>
    <s v="Sophia"/>
    <n v="23"/>
    <b v="0"/>
    <b v="0"/>
    <x v="0"/>
  </r>
  <r>
    <s v="Benjamin"/>
    <n v="17"/>
    <b v="0"/>
    <b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Supplier A"/>
    <n v="15"/>
  </r>
  <r>
    <x v="1"/>
    <s v="Supplier B"/>
    <n v="20"/>
  </r>
  <r>
    <x v="2"/>
    <s v="Supplier C"/>
    <n v="18"/>
  </r>
  <r>
    <x v="0"/>
    <s v="Supplier D"/>
    <n v="12"/>
  </r>
  <r>
    <x v="3"/>
    <s v="Supplier A"/>
    <n v="25"/>
  </r>
  <r>
    <x v="4"/>
    <s v="Supplier E"/>
    <n v="30"/>
  </r>
  <r>
    <x v="0"/>
    <s v="Supplier F"/>
    <n v="22"/>
  </r>
  <r>
    <x v="5"/>
    <s v="Supplier B"/>
    <n v="16"/>
  </r>
  <r>
    <x v="6"/>
    <s v="Supplier G"/>
    <n v="14"/>
  </r>
  <r>
    <x v="2"/>
    <s v="Supplier H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3BDAE-4720-4290-8AED-AFFF31EF2211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J3:K6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Catego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9C898-F10A-480A-81AD-EDF6B120F60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9" firstHeaderRow="1" firstDataRow="1" firstDataCol="1"/>
  <pivotFields count="3">
    <pivotField axis="axisRow" showAll="0">
      <items count="8">
        <item x="0"/>
        <item x="1"/>
        <item x="4"/>
        <item x="5"/>
        <item x="3"/>
        <item x="2"/>
        <item x="6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M6" sqref="M6"/>
    </sheetView>
  </sheetViews>
  <sheetFormatPr defaultRowHeight="15" x14ac:dyDescent="0.25"/>
  <cols>
    <col min="1" max="1" width="14.85546875" customWidth="1"/>
    <col min="2" max="2" width="13.28515625" customWidth="1"/>
    <col min="3" max="3" width="13.140625" customWidth="1"/>
    <col min="4" max="4" width="15.5703125" customWidth="1"/>
    <col min="7" max="7" width="8.85546875" bestFit="1" customWidth="1"/>
    <col min="10" max="10" width="11.85546875" customWidth="1"/>
  </cols>
  <sheetData>
    <row r="1" spans="1:11" ht="6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</v>
      </c>
      <c r="H1" s="5" t="s">
        <v>14</v>
      </c>
      <c r="I1" s="5" t="s">
        <v>15</v>
      </c>
      <c r="J1" s="5" t="s">
        <v>58</v>
      </c>
      <c r="K1" s="5" t="s">
        <v>59</v>
      </c>
    </row>
    <row r="2" spans="1:11" x14ac:dyDescent="0.25">
      <c r="A2" s="6" t="s">
        <v>6</v>
      </c>
      <c r="B2" s="6" t="s">
        <v>7</v>
      </c>
      <c r="C2" s="6">
        <v>20</v>
      </c>
      <c r="D2" s="6">
        <v>55</v>
      </c>
      <c r="E2" s="6">
        <v>78</v>
      </c>
      <c r="F2" s="6">
        <v>90</v>
      </c>
      <c r="G2" s="6" t="str">
        <f>IF((D2+E2+F2)&gt;=220,"Pass","Fail")</f>
        <v>Pass</v>
      </c>
      <c r="H2" s="6" t="str">
        <f>IF(AND(D2+E2+F2 &gt;= 220, C2 &gt; 85), "Pass", "Fail")</f>
        <v>Fail</v>
      </c>
      <c r="I2" s="9" t="str">
        <f>IF(F2&gt;90,"A",(IF(F2 &gt; 80,"B",(IF(F2 &gt; 70,"C",(IF(F2 &gt; 60,"D",IF(F2 &lt; 60,"E"))))))))</f>
        <v>B</v>
      </c>
      <c r="J2" s="9">
        <f>(C2/D$8)</f>
        <v>2</v>
      </c>
      <c r="K2" s="9">
        <f>IF(G2="Pass",(D2+E2+F2),0)</f>
        <v>223</v>
      </c>
    </row>
    <row r="3" spans="1:11" x14ac:dyDescent="0.25">
      <c r="A3" s="6" t="s">
        <v>8</v>
      </c>
      <c r="B3" s="6" t="s">
        <v>9</v>
      </c>
      <c r="C3" s="6">
        <v>95</v>
      </c>
      <c r="D3" s="6">
        <v>88</v>
      </c>
      <c r="E3" s="6">
        <v>76</v>
      </c>
      <c r="F3" s="6">
        <v>90</v>
      </c>
      <c r="G3" s="6" t="str">
        <f t="shared" ref="G3:G5" si="0">IF((D3+E3+F3)&gt;=220,"Pass","Fail")</f>
        <v>Pass</v>
      </c>
      <c r="H3" s="6" t="str">
        <f t="shared" ref="H3:H6" si="1">IF(AND(D3+E3+F3 &gt;= 220, C3 &gt; 85), "Pass", "Fail")</f>
        <v>Pass</v>
      </c>
      <c r="I3" s="9" t="str">
        <f t="shared" ref="I3:I6" si="2">IF(F3&gt;90,"A",(IF(F3 &gt; 80,"B",(IF(F3 &gt; 70,"C",(IF(F3 &gt; 60,"D",IF(F3 &lt; 60,"E"))))))))</f>
        <v>B</v>
      </c>
      <c r="J3" s="9">
        <f t="shared" ref="J3:J6" si="3">(C3/D$8)</f>
        <v>9.5</v>
      </c>
      <c r="K3" s="9">
        <f t="shared" ref="K3:K6" si="4">IF(G3="Pass",(D3+E3+F3),0)</f>
        <v>254</v>
      </c>
    </row>
    <row r="4" spans="1:11" x14ac:dyDescent="0.25">
      <c r="A4" s="6" t="s">
        <v>10</v>
      </c>
      <c r="B4" s="6" t="s">
        <v>7</v>
      </c>
      <c r="C4" s="6">
        <v>80</v>
      </c>
      <c r="D4" s="6">
        <v>75</v>
      </c>
      <c r="E4" s="6">
        <v>82</v>
      </c>
      <c r="F4" s="6">
        <v>79</v>
      </c>
      <c r="G4" s="6" t="str">
        <f t="shared" si="0"/>
        <v>Pass</v>
      </c>
      <c r="H4" s="6" t="str">
        <f t="shared" si="1"/>
        <v>Fail</v>
      </c>
      <c r="I4" s="9" t="str">
        <f t="shared" si="2"/>
        <v>C</v>
      </c>
      <c r="J4" s="9">
        <f t="shared" si="3"/>
        <v>8</v>
      </c>
      <c r="K4" s="9">
        <f t="shared" si="4"/>
        <v>236</v>
      </c>
    </row>
    <row r="5" spans="1:11" x14ac:dyDescent="0.25">
      <c r="A5" s="6" t="s">
        <v>11</v>
      </c>
      <c r="B5" s="6" t="s">
        <v>9</v>
      </c>
      <c r="C5" s="6">
        <v>88</v>
      </c>
      <c r="D5" s="6">
        <v>92</v>
      </c>
      <c r="E5" s="6">
        <v>85</v>
      </c>
      <c r="F5" s="6">
        <v>88</v>
      </c>
      <c r="G5" s="6" t="str">
        <f t="shared" si="0"/>
        <v>Pass</v>
      </c>
      <c r="H5" s="6" t="str">
        <f t="shared" si="1"/>
        <v>Pass</v>
      </c>
      <c r="I5" s="9" t="str">
        <f t="shared" si="2"/>
        <v>B</v>
      </c>
      <c r="J5" s="9">
        <f t="shared" si="3"/>
        <v>8.8000000000000007</v>
      </c>
      <c r="K5" s="9">
        <f t="shared" si="4"/>
        <v>265</v>
      </c>
    </row>
    <row r="6" spans="1:11" x14ac:dyDescent="0.25">
      <c r="A6" s="6" t="s">
        <v>12</v>
      </c>
      <c r="B6" s="6" t="s">
        <v>7</v>
      </c>
      <c r="C6" s="6">
        <v>92</v>
      </c>
      <c r="D6" s="6">
        <v>31</v>
      </c>
      <c r="E6" s="6">
        <v>68</v>
      </c>
      <c r="F6" s="6">
        <v>75</v>
      </c>
      <c r="G6" s="6" t="str">
        <f>IF((D6+E6+F6)&gt;=220,"Pass","Fail")</f>
        <v>Fail</v>
      </c>
      <c r="H6" s="6" t="str">
        <f t="shared" si="1"/>
        <v>Fail</v>
      </c>
      <c r="I6" s="9" t="str">
        <f t="shared" si="2"/>
        <v>C</v>
      </c>
      <c r="J6" s="9">
        <f t="shared" si="3"/>
        <v>9.1999999999999993</v>
      </c>
      <c r="K6" s="9">
        <f t="shared" si="4"/>
        <v>0</v>
      </c>
    </row>
    <row r="8" spans="1:11" x14ac:dyDescent="0.25">
      <c r="C8" s="9" t="s">
        <v>57</v>
      </c>
      <c r="D8" s="6">
        <v>10</v>
      </c>
      <c r="F8" s="6" t="s">
        <v>12</v>
      </c>
      <c r="G8" s="6" t="str">
        <f>VLOOKUP(F8,A1:K6,7,0)</f>
        <v>Fail</v>
      </c>
      <c r="H8" s="9"/>
    </row>
    <row r="9" spans="1:11" x14ac:dyDescent="0.25">
      <c r="F9" s="10" t="s">
        <v>60</v>
      </c>
      <c r="G9" s="11"/>
      <c r="H9" s="12"/>
    </row>
  </sheetData>
  <mergeCells count="1">
    <mergeCell ref="F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FA3D-8A59-4A8C-B8A6-1F581117C408}">
  <dimension ref="A1:K11"/>
  <sheetViews>
    <sheetView workbookViewId="0">
      <selection activeCell="K10" activeCellId="1" sqref="M8 K10"/>
    </sheetView>
  </sheetViews>
  <sheetFormatPr defaultRowHeight="15" x14ac:dyDescent="0.25"/>
  <cols>
    <col min="3" max="3" width="14.42578125" customWidth="1"/>
    <col min="5" max="5" width="14" customWidth="1"/>
    <col min="7" max="7" width="9.140625" customWidth="1"/>
    <col min="10" max="10" width="13.42578125" bestFit="1" customWidth="1"/>
    <col min="11" max="11" width="17" bestFit="1" customWidth="1"/>
  </cols>
  <sheetData>
    <row r="1" spans="1:11" ht="30" x14ac:dyDescent="0.25">
      <c r="A1" s="1" t="s">
        <v>16</v>
      </c>
      <c r="B1" s="1" t="s">
        <v>17</v>
      </c>
      <c r="C1" t="s">
        <v>28</v>
      </c>
      <c r="D1" t="s">
        <v>29</v>
      </c>
      <c r="E1" t="s">
        <v>35</v>
      </c>
    </row>
    <row r="2" spans="1:11" x14ac:dyDescent="0.25">
      <c r="A2" s="2" t="s">
        <v>18</v>
      </c>
      <c r="B2" s="2">
        <v>28</v>
      </c>
      <c r="C2" t="b">
        <f>IF(AND(B2&lt;60,B2&gt;30),TRUE,FALSE)</f>
        <v>0</v>
      </c>
      <c r="D2" t="b">
        <f>IF((B2&gt;60),TRUE,FALSE)</f>
        <v>0</v>
      </c>
      <c r="E2" t="str">
        <f>IF(B2 &lt; 18, "Minor", IF(AND(B2 &gt;= 18, B2 &lt;= 20), "Major", IF(AND(B2 &gt;= 21, B2 &lt;= 59), "Adult", IF(B2 &gt;= 60, "Senior Citizen", ""))))</f>
        <v>Adult</v>
      </c>
    </row>
    <row r="3" spans="1:11" x14ac:dyDescent="0.25">
      <c r="A3" s="2" t="s">
        <v>19</v>
      </c>
      <c r="B3" s="2">
        <v>13</v>
      </c>
      <c r="C3" t="b">
        <f t="shared" ref="C3:C11" si="0">IF(AND(B3&lt;60,B3&gt;30),TRUE,FALSE)</f>
        <v>0</v>
      </c>
      <c r="D3" t="b">
        <f t="shared" ref="D3:D11" si="1">IF((B3&gt;60),TRUE,FALSE)</f>
        <v>0</v>
      </c>
      <c r="E3" t="str">
        <f t="shared" ref="E3:E11" si="2">IF(B3 &lt; 18, "Minor", IF(AND(B3 &gt;= 18, B3 &lt;= 20), "Major", IF(AND(B3 &gt;= 21, B3 &lt;= 59), "Adult", IF(B3 &gt;= 60, "Senior Citizen", ""))))</f>
        <v>Minor</v>
      </c>
      <c r="J3" s="3" t="s">
        <v>30</v>
      </c>
      <c r="K3" t="s">
        <v>36</v>
      </c>
    </row>
    <row r="4" spans="1:11" x14ac:dyDescent="0.25">
      <c r="A4" s="2" t="s">
        <v>20</v>
      </c>
      <c r="B4" s="2">
        <v>30</v>
      </c>
      <c r="C4" t="b">
        <f t="shared" si="0"/>
        <v>0</v>
      </c>
      <c r="D4" t="b">
        <f t="shared" si="1"/>
        <v>0</v>
      </c>
      <c r="E4" t="str">
        <f t="shared" si="2"/>
        <v>Adult</v>
      </c>
      <c r="J4" s="4" t="s">
        <v>32</v>
      </c>
      <c r="K4">
        <v>6</v>
      </c>
    </row>
    <row r="5" spans="1:11" x14ac:dyDescent="0.25">
      <c r="A5" s="2" t="s">
        <v>21</v>
      </c>
      <c r="B5" s="2">
        <v>65</v>
      </c>
      <c r="C5" t="b">
        <f t="shared" si="0"/>
        <v>0</v>
      </c>
      <c r="D5" t="b">
        <f t="shared" si="1"/>
        <v>1</v>
      </c>
      <c r="E5" t="str">
        <f t="shared" si="2"/>
        <v>Senior Citizen</v>
      </c>
      <c r="J5" s="4" t="s">
        <v>33</v>
      </c>
      <c r="K5">
        <v>2</v>
      </c>
    </row>
    <row r="6" spans="1:11" x14ac:dyDescent="0.25">
      <c r="A6" s="2" t="s">
        <v>22</v>
      </c>
      <c r="B6" s="2">
        <v>35</v>
      </c>
      <c r="C6" t="b">
        <f t="shared" si="0"/>
        <v>1</v>
      </c>
      <c r="D6" t="b">
        <f t="shared" si="1"/>
        <v>0</v>
      </c>
      <c r="E6" t="str">
        <f t="shared" si="2"/>
        <v>Adult</v>
      </c>
      <c r="J6" s="4" t="s">
        <v>34</v>
      </c>
      <c r="K6">
        <v>2</v>
      </c>
    </row>
    <row r="7" spans="1:11" x14ac:dyDescent="0.25">
      <c r="A7" s="2" t="s">
        <v>23</v>
      </c>
      <c r="B7" s="2">
        <v>26</v>
      </c>
      <c r="C7" t="b">
        <f t="shared" si="0"/>
        <v>0</v>
      </c>
      <c r="D7" t="b">
        <f t="shared" si="1"/>
        <v>0</v>
      </c>
      <c r="E7" t="str">
        <f t="shared" si="2"/>
        <v>Adult</v>
      </c>
    </row>
    <row r="8" spans="1:11" x14ac:dyDescent="0.25">
      <c r="A8" s="2" t="s">
        <v>24</v>
      </c>
      <c r="B8" s="2">
        <v>75</v>
      </c>
      <c r="C8" t="b">
        <f t="shared" si="0"/>
        <v>0</v>
      </c>
      <c r="D8" t="b">
        <f t="shared" si="1"/>
        <v>1</v>
      </c>
      <c r="E8" t="str">
        <f t="shared" si="2"/>
        <v>Senior Citizen</v>
      </c>
    </row>
    <row r="9" spans="1:11" x14ac:dyDescent="0.25">
      <c r="A9" s="2" t="s">
        <v>25</v>
      </c>
      <c r="B9" s="2">
        <v>24</v>
      </c>
      <c r="C9" t="b">
        <f t="shared" si="0"/>
        <v>0</v>
      </c>
      <c r="D9" t="b">
        <f t="shared" si="1"/>
        <v>0</v>
      </c>
      <c r="E9" t="str">
        <f t="shared" si="2"/>
        <v>Adult</v>
      </c>
    </row>
    <row r="10" spans="1:11" x14ac:dyDescent="0.25">
      <c r="A10" s="2" t="s">
        <v>26</v>
      </c>
      <c r="B10" s="2">
        <v>23</v>
      </c>
      <c r="C10" t="b">
        <f t="shared" si="0"/>
        <v>0</v>
      </c>
      <c r="D10" t="b">
        <f t="shared" si="1"/>
        <v>0</v>
      </c>
      <c r="E10" t="str">
        <f t="shared" si="2"/>
        <v>Adult</v>
      </c>
    </row>
    <row r="11" spans="1:11" ht="30" x14ac:dyDescent="0.25">
      <c r="A11" s="2" t="s">
        <v>27</v>
      </c>
      <c r="B11" s="2">
        <v>17</v>
      </c>
      <c r="C11" t="b">
        <f t="shared" si="0"/>
        <v>0</v>
      </c>
      <c r="D11" t="b">
        <f t="shared" si="1"/>
        <v>0</v>
      </c>
      <c r="E11" t="str">
        <f t="shared" si="2"/>
        <v>Minor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C6E3-1CC8-434F-8CF9-E5062B58DABD}">
  <dimension ref="A1:F12"/>
  <sheetViews>
    <sheetView workbookViewId="0">
      <selection activeCell="F1" sqref="F1"/>
    </sheetView>
  </sheetViews>
  <sheetFormatPr defaultRowHeight="15" x14ac:dyDescent="0.25"/>
  <cols>
    <col min="1" max="1" width="16.7109375" customWidth="1"/>
    <col min="2" max="2" width="21" customWidth="1"/>
    <col min="3" max="3" width="16.28515625" customWidth="1"/>
    <col min="4" max="4" width="12.140625" customWidth="1"/>
    <col min="5" max="5" width="14.42578125" customWidth="1"/>
    <col min="6" max="6" width="12.85546875" customWidth="1"/>
  </cols>
  <sheetData>
    <row r="1" spans="1:6" x14ac:dyDescent="0.25">
      <c r="A1" s="5" t="s">
        <v>37</v>
      </c>
      <c r="B1" s="5" t="s">
        <v>38</v>
      </c>
      <c r="C1" s="5" t="s">
        <v>39</v>
      </c>
      <c r="E1" s="3" t="s">
        <v>30</v>
      </c>
      <c r="F1" t="s">
        <v>55</v>
      </c>
    </row>
    <row r="2" spans="1:6" x14ac:dyDescent="0.25">
      <c r="A2" s="6" t="s">
        <v>40</v>
      </c>
      <c r="B2" s="6" t="s">
        <v>41</v>
      </c>
      <c r="C2" s="6">
        <v>15</v>
      </c>
      <c r="E2" s="4" t="s">
        <v>40</v>
      </c>
      <c r="F2">
        <v>49</v>
      </c>
    </row>
    <row r="3" spans="1:6" x14ac:dyDescent="0.25">
      <c r="A3" s="6" t="s">
        <v>42</v>
      </c>
      <c r="B3" s="6" t="s">
        <v>43</v>
      </c>
      <c r="C3" s="6">
        <v>20</v>
      </c>
      <c r="E3" s="4" t="s">
        <v>42</v>
      </c>
      <c r="F3">
        <v>20</v>
      </c>
    </row>
    <row r="4" spans="1:6" x14ac:dyDescent="0.25">
      <c r="A4" s="6" t="s">
        <v>44</v>
      </c>
      <c r="B4" s="6" t="s">
        <v>45</v>
      </c>
      <c r="C4" s="6">
        <v>18</v>
      </c>
      <c r="E4" s="4" t="s">
        <v>48</v>
      </c>
      <c r="F4">
        <v>30</v>
      </c>
    </row>
    <row r="5" spans="1:6" x14ac:dyDescent="0.25">
      <c r="A5" s="6" t="s">
        <v>40</v>
      </c>
      <c r="B5" s="6" t="s">
        <v>46</v>
      </c>
      <c r="C5" s="6">
        <v>12</v>
      </c>
      <c r="E5" s="4" t="s">
        <v>51</v>
      </c>
      <c r="F5">
        <v>16</v>
      </c>
    </row>
    <row r="6" spans="1:6" x14ac:dyDescent="0.25">
      <c r="A6" s="6" t="s">
        <v>47</v>
      </c>
      <c r="B6" s="6" t="s">
        <v>41</v>
      </c>
      <c r="C6" s="6">
        <v>25</v>
      </c>
      <c r="E6" s="4" t="s">
        <v>47</v>
      </c>
      <c r="F6">
        <v>25</v>
      </c>
    </row>
    <row r="7" spans="1:6" x14ac:dyDescent="0.25">
      <c r="A7" s="6" t="s">
        <v>48</v>
      </c>
      <c r="B7" s="6" t="s">
        <v>49</v>
      </c>
      <c r="C7" s="6">
        <v>30</v>
      </c>
      <c r="E7" s="4" t="s">
        <v>44</v>
      </c>
      <c r="F7">
        <v>37</v>
      </c>
    </row>
    <row r="8" spans="1:6" x14ac:dyDescent="0.25">
      <c r="A8" s="6" t="s">
        <v>40</v>
      </c>
      <c r="B8" s="6" t="s">
        <v>50</v>
      </c>
      <c r="C8" s="6">
        <v>22</v>
      </c>
      <c r="E8" s="4" t="s">
        <v>52</v>
      </c>
      <c r="F8">
        <v>14</v>
      </c>
    </row>
    <row r="9" spans="1:6" x14ac:dyDescent="0.25">
      <c r="A9" s="6" t="s">
        <v>51</v>
      </c>
      <c r="B9" s="6" t="s">
        <v>43</v>
      </c>
      <c r="C9" s="6">
        <v>16</v>
      </c>
      <c r="E9" s="4" t="s">
        <v>31</v>
      </c>
      <c r="F9">
        <v>191</v>
      </c>
    </row>
    <row r="10" spans="1:6" x14ac:dyDescent="0.25">
      <c r="A10" s="6" t="s">
        <v>52</v>
      </c>
      <c r="B10" s="6" t="s">
        <v>53</v>
      </c>
      <c r="C10" s="6">
        <v>14</v>
      </c>
    </row>
    <row r="11" spans="1:6" x14ac:dyDescent="0.25">
      <c r="A11" s="6" t="s">
        <v>44</v>
      </c>
      <c r="B11" s="6" t="s">
        <v>54</v>
      </c>
      <c r="C11" s="6">
        <v>19</v>
      </c>
    </row>
    <row r="12" spans="1:6" x14ac:dyDescent="0.25">
      <c r="B12" s="7" t="s">
        <v>56</v>
      </c>
      <c r="C12" s="8">
        <f>SUM(C2:C11)</f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2034-451F-430A-A20F-47AEB752C4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cibi chellasamy</dc:creator>
  <cp:lastModifiedBy>cibi chellasamy</cp:lastModifiedBy>
  <dcterms:created xsi:type="dcterms:W3CDTF">2015-06-05T18:17:20Z</dcterms:created>
  <dcterms:modified xsi:type="dcterms:W3CDTF">2024-06-14T11:02:48Z</dcterms:modified>
</cp:coreProperties>
</file>