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https://intellexrams-my.sharepoint.com/personal/rishi_intellexuk_com/Documents/Documents/FRACAS testing/"/>
    </mc:Choice>
  </mc:AlternateContent>
  <xr:revisionPtr revIDLastSave="98" documentId="8_{D47371A4-86BD-4E01-B14E-534DDB48097C}" xr6:coauthVersionLast="45" xr6:coauthVersionMax="45" xr10:uidLastSave="{0E9E4F15-3518-4C14-9570-B86B989D1268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" i="1" l="1"/>
  <c r="K2" i="1" s="1"/>
  <c r="P1" i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C2" i="1"/>
  <c r="C7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2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  <c r="A4" i="1"/>
  <c r="A5" i="1"/>
  <c r="A6" i="1"/>
  <c r="A7" i="1"/>
  <c r="A2" i="1"/>
  <c r="C49" i="1" l="1"/>
  <c r="C41" i="1"/>
  <c r="C33" i="1"/>
  <c r="C25" i="1"/>
  <c r="C17" i="1"/>
  <c r="C9" i="1"/>
  <c r="C3" i="1"/>
  <c r="C46" i="1"/>
  <c r="C38" i="1"/>
  <c r="C30" i="1"/>
  <c r="C22" i="1"/>
  <c r="C14" i="1"/>
  <c r="C6" i="1"/>
  <c r="C53" i="1"/>
  <c r="C45" i="1"/>
  <c r="C37" i="1"/>
  <c r="C29" i="1"/>
  <c r="C21" i="1"/>
  <c r="C13" i="1"/>
  <c r="C5" i="1"/>
  <c r="C50" i="1"/>
  <c r="C42" i="1"/>
  <c r="C34" i="1"/>
  <c r="C26" i="1"/>
  <c r="C18" i="1"/>
  <c r="C10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51" i="1"/>
  <c r="C47" i="1"/>
  <c r="C43" i="1"/>
  <c r="C39" i="1"/>
  <c r="C35" i="1"/>
  <c r="C31" i="1"/>
  <c r="C27" i="1"/>
  <c r="C23" i="1"/>
  <c r="C19" i="1"/>
  <c r="C15" i="1"/>
  <c r="C11" i="1"/>
  <c r="M51" i="1"/>
  <c r="E2" i="1" l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D2" i="1"/>
  <c r="H2" i="1" s="1"/>
  <c r="D3" i="1" l="1"/>
  <c r="H3" i="1" s="1"/>
  <c r="F3" i="1" l="1"/>
  <c r="I3" i="1" s="1"/>
  <c r="D4" i="1"/>
  <c r="H4" i="1" s="1"/>
  <c r="D5" i="1" l="1"/>
  <c r="H5" i="1" s="1"/>
  <c r="F4" i="1"/>
  <c r="I4" i="1" s="1"/>
  <c r="D6" i="1" l="1"/>
  <c r="H6" i="1" s="1"/>
  <c r="F5" i="1"/>
  <c r="I5" i="1" s="1"/>
  <c r="D7" i="1" l="1"/>
  <c r="H7" i="1" s="1"/>
  <c r="F6" i="1"/>
  <c r="I6" i="1" s="1"/>
  <c r="D8" i="1" l="1"/>
  <c r="H8" i="1" s="1"/>
  <c r="F7" i="1"/>
  <c r="I7" i="1" s="1"/>
  <c r="D9" i="1" l="1"/>
  <c r="H9" i="1" s="1"/>
  <c r="F8" i="1"/>
  <c r="I8" i="1" s="1"/>
  <c r="D10" i="1" l="1"/>
  <c r="H10" i="1" s="1"/>
  <c r="F9" i="1"/>
  <c r="I9" i="1" s="1"/>
  <c r="D11" i="1" l="1"/>
  <c r="H11" i="1" s="1"/>
  <c r="F10" i="1"/>
  <c r="I10" i="1" s="1"/>
  <c r="D12" i="1" l="1"/>
  <c r="H12" i="1" s="1"/>
  <c r="F11" i="1"/>
  <c r="I11" i="1" s="1"/>
  <c r="D13" i="1" l="1"/>
  <c r="H13" i="1" s="1"/>
  <c r="F12" i="1"/>
  <c r="I12" i="1" s="1"/>
  <c r="D14" i="1" l="1"/>
  <c r="F13" i="1"/>
  <c r="I13" i="1" s="1"/>
  <c r="H14" i="1" l="1"/>
  <c r="D15" i="1"/>
  <c r="F14" i="1"/>
  <c r="I14" i="1" s="1"/>
  <c r="D16" i="1" l="1"/>
  <c r="F15" i="1"/>
  <c r="I15" i="1" s="1"/>
  <c r="H15" i="1"/>
  <c r="D17" i="1" l="1"/>
  <c r="F16" i="1"/>
  <c r="I16" i="1" s="1"/>
  <c r="H16" i="1"/>
  <c r="D18" i="1" l="1"/>
  <c r="H17" i="1"/>
  <c r="F17" i="1"/>
  <c r="I17" i="1" s="1"/>
  <c r="D19" i="1" l="1"/>
  <c r="H18" i="1"/>
  <c r="F18" i="1"/>
  <c r="I18" i="1" s="1"/>
  <c r="D20" i="1" l="1"/>
  <c r="F19" i="1"/>
  <c r="I19" i="1" s="1"/>
  <c r="H19" i="1"/>
  <c r="D21" i="1" l="1"/>
  <c r="F20" i="1"/>
  <c r="I20" i="1" s="1"/>
  <c r="H20" i="1"/>
  <c r="D22" i="1" l="1"/>
  <c r="H21" i="1"/>
  <c r="F21" i="1"/>
  <c r="I21" i="1" s="1"/>
  <c r="D23" i="1" l="1"/>
  <c r="H22" i="1"/>
  <c r="F22" i="1"/>
  <c r="I22" i="1" s="1"/>
  <c r="D24" i="1" l="1"/>
  <c r="H23" i="1"/>
  <c r="F23" i="1"/>
  <c r="I23" i="1" s="1"/>
  <c r="D25" i="1" l="1"/>
  <c r="F24" i="1"/>
  <c r="I24" i="1" s="1"/>
  <c r="H24" i="1"/>
  <c r="D26" i="1" l="1"/>
  <c r="H25" i="1"/>
  <c r="F25" i="1"/>
  <c r="I25" i="1" s="1"/>
  <c r="D27" i="1" l="1"/>
  <c r="H26" i="1"/>
  <c r="F26" i="1"/>
  <c r="I26" i="1" s="1"/>
  <c r="D28" i="1" l="1"/>
  <c r="F27" i="1"/>
  <c r="I27" i="1" s="1"/>
  <c r="H27" i="1"/>
  <c r="D29" i="1" l="1"/>
  <c r="F28" i="1"/>
  <c r="I28" i="1" s="1"/>
  <c r="H28" i="1"/>
  <c r="D30" i="1" l="1"/>
  <c r="H29" i="1"/>
  <c r="F29" i="1"/>
  <c r="I29" i="1" s="1"/>
  <c r="D31" i="1" l="1"/>
  <c r="F30" i="1"/>
  <c r="I30" i="1" s="1"/>
  <c r="H30" i="1"/>
  <c r="D32" i="1" l="1"/>
  <c r="F31" i="1"/>
  <c r="I31" i="1" s="1"/>
  <c r="H31" i="1"/>
  <c r="D33" i="1" l="1"/>
  <c r="F32" i="1"/>
  <c r="I32" i="1" s="1"/>
  <c r="H32" i="1"/>
  <c r="D34" i="1" l="1"/>
  <c r="H33" i="1"/>
  <c r="F33" i="1"/>
  <c r="I33" i="1" s="1"/>
  <c r="D35" i="1" l="1"/>
  <c r="F34" i="1"/>
  <c r="I34" i="1" s="1"/>
  <c r="H34" i="1"/>
  <c r="D36" i="1" l="1"/>
  <c r="H35" i="1"/>
  <c r="F35" i="1"/>
  <c r="I35" i="1" s="1"/>
  <c r="D37" i="1" l="1"/>
  <c r="F36" i="1"/>
  <c r="I36" i="1" s="1"/>
  <c r="H36" i="1"/>
  <c r="D38" i="1" l="1"/>
  <c r="H37" i="1"/>
  <c r="F37" i="1"/>
  <c r="I37" i="1" s="1"/>
  <c r="D39" i="1" l="1"/>
  <c r="F38" i="1"/>
  <c r="I38" i="1" s="1"/>
  <c r="H38" i="1"/>
  <c r="D40" i="1" l="1"/>
  <c r="F39" i="1"/>
  <c r="I39" i="1" s="1"/>
  <c r="H39" i="1"/>
  <c r="D41" i="1" l="1"/>
  <c r="F40" i="1"/>
  <c r="I40" i="1" s="1"/>
  <c r="H40" i="1"/>
  <c r="D42" i="1" l="1"/>
  <c r="H41" i="1"/>
  <c r="F41" i="1"/>
  <c r="I41" i="1" s="1"/>
  <c r="D43" i="1" l="1"/>
  <c r="H42" i="1"/>
  <c r="F42" i="1"/>
  <c r="I42" i="1" s="1"/>
  <c r="D44" i="1" l="1"/>
  <c r="F43" i="1"/>
  <c r="I43" i="1" s="1"/>
  <c r="H43" i="1"/>
  <c r="D45" i="1" l="1"/>
  <c r="F44" i="1"/>
  <c r="I44" i="1" s="1"/>
  <c r="H44" i="1"/>
  <c r="D46" i="1" l="1"/>
  <c r="H45" i="1"/>
  <c r="F45" i="1"/>
  <c r="I45" i="1" s="1"/>
  <c r="D47" i="1" l="1"/>
  <c r="F46" i="1"/>
  <c r="I46" i="1" s="1"/>
  <c r="H46" i="1"/>
  <c r="D48" i="1" l="1"/>
  <c r="H47" i="1"/>
  <c r="F47" i="1"/>
  <c r="I47" i="1" s="1"/>
  <c r="D49" i="1" l="1"/>
  <c r="F48" i="1"/>
  <c r="I48" i="1" s="1"/>
  <c r="H48" i="1"/>
  <c r="D50" i="1" l="1"/>
  <c r="H49" i="1"/>
  <c r="F49" i="1"/>
  <c r="I49" i="1" s="1"/>
  <c r="D51" i="1" l="1"/>
  <c r="F50" i="1"/>
  <c r="I50" i="1" s="1"/>
  <c r="H50" i="1"/>
  <c r="D52" i="1" l="1"/>
  <c r="F51" i="1"/>
  <c r="I51" i="1" s="1"/>
  <c r="H51" i="1"/>
  <c r="D53" i="1" l="1"/>
  <c r="F52" i="1"/>
  <c r="I52" i="1" s="1"/>
  <c r="H52" i="1"/>
  <c r="H53" i="1" l="1"/>
  <c r="F53" i="1"/>
  <c r="I53" i="1" s="1"/>
</calcChain>
</file>

<file path=xl/sharedStrings.xml><?xml version="1.0" encoding="utf-8"?>
<sst xmlns="http://schemas.openxmlformats.org/spreadsheetml/2006/main" count="17" uniqueCount="17">
  <si>
    <t>Zone controller</t>
  </si>
  <si>
    <t>MTBF target</t>
  </si>
  <si>
    <t>Failure</t>
  </si>
  <si>
    <t>Population</t>
  </si>
  <si>
    <t>Cum Op hours</t>
  </si>
  <si>
    <t>Cum failures</t>
  </si>
  <si>
    <t>Cum MTBF</t>
  </si>
  <si>
    <t>Log Op hours</t>
  </si>
  <si>
    <t>Log MTBF</t>
  </si>
  <si>
    <t>Target MTBF</t>
  </si>
  <si>
    <t>Log Target</t>
  </si>
  <si>
    <t>RMS</t>
  </si>
  <si>
    <t>alpha</t>
  </si>
  <si>
    <t>ln(1-alpha)</t>
  </si>
  <si>
    <t>y intercept</t>
  </si>
  <si>
    <t>Week</t>
  </si>
  <si>
    <t>Weekly op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</si>
</sst>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17" fontId="0" fillId="2" borderId="1" xfId="0" applyNumberFormat="1" applyFont="1" applyFill="1" applyBorder="1"/>
    <xf numFmtId="2" fontId="0" fillId="0" borderId="1" xfId="0" applyNumberFormat="1" applyFont="1" applyBorder="1"/>
    <xf numFmtId="1" fontId="0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Sheet1!$F$1</c:f>
              <c:strCache>
                <c:ptCount val="1"/>
                <c:pt idx="0">
                  <c:v>Cum MTBF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Sheet1!$A$2:$A$53</c:f>
              <c:numCache>
                <c:formatCode>mmm\-yy</c:formatCode>
                <c:ptCount val="52"/>
                <c:pt idx="0">
                  <c:v>43468</c:v>
                </c:pt>
                <c:pt idx="1">
                  <c:v>43475</c:v>
                </c:pt>
                <c:pt idx="2">
                  <c:v>43482</c:v>
                </c:pt>
                <c:pt idx="3">
                  <c:v>43489</c:v>
                </c:pt>
                <c:pt idx="4">
                  <c:v>43496</c:v>
                </c:pt>
                <c:pt idx="5">
                  <c:v>43503</c:v>
                </c:pt>
                <c:pt idx="6">
                  <c:v>43510</c:v>
                </c:pt>
                <c:pt idx="7">
                  <c:v>43517</c:v>
                </c:pt>
                <c:pt idx="8">
                  <c:v>43524</c:v>
                </c:pt>
                <c:pt idx="9">
                  <c:v>43531</c:v>
                </c:pt>
                <c:pt idx="10">
                  <c:v>43538</c:v>
                </c:pt>
                <c:pt idx="11">
                  <c:v>43545</c:v>
                </c:pt>
                <c:pt idx="12">
                  <c:v>43552</c:v>
                </c:pt>
                <c:pt idx="13">
                  <c:v>43559</c:v>
                </c:pt>
                <c:pt idx="14">
                  <c:v>43566</c:v>
                </c:pt>
                <c:pt idx="15">
                  <c:v>43573</c:v>
                </c:pt>
                <c:pt idx="16">
                  <c:v>43580</c:v>
                </c:pt>
                <c:pt idx="17">
                  <c:v>43587</c:v>
                </c:pt>
                <c:pt idx="18">
                  <c:v>43594</c:v>
                </c:pt>
                <c:pt idx="19">
                  <c:v>43601</c:v>
                </c:pt>
                <c:pt idx="20">
                  <c:v>43608</c:v>
                </c:pt>
                <c:pt idx="21">
                  <c:v>43615</c:v>
                </c:pt>
                <c:pt idx="22">
                  <c:v>43622</c:v>
                </c:pt>
                <c:pt idx="23">
                  <c:v>43629</c:v>
                </c:pt>
                <c:pt idx="24">
                  <c:v>43636</c:v>
                </c:pt>
                <c:pt idx="25">
                  <c:v>43643</c:v>
                </c:pt>
                <c:pt idx="26">
                  <c:v>43650</c:v>
                </c:pt>
                <c:pt idx="27">
                  <c:v>43657</c:v>
                </c:pt>
                <c:pt idx="28">
                  <c:v>43664</c:v>
                </c:pt>
                <c:pt idx="29">
                  <c:v>43671</c:v>
                </c:pt>
                <c:pt idx="30">
                  <c:v>43678</c:v>
                </c:pt>
                <c:pt idx="31">
                  <c:v>43685</c:v>
                </c:pt>
                <c:pt idx="32">
                  <c:v>43692</c:v>
                </c:pt>
                <c:pt idx="33">
                  <c:v>43699</c:v>
                </c:pt>
                <c:pt idx="34">
                  <c:v>43706</c:v>
                </c:pt>
                <c:pt idx="35">
                  <c:v>43713</c:v>
                </c:pt>
                <c:pt idx="36">
                  <c:v>43720</c:v>
                </c:pt>
                <c:pt idx="37">
                  <c:v>43727</c:v>
                </c:pt>
                <c:pt idx="38">
                  <c:v>43734</c:v>
                </c:pt>
                <c:pt idx="39">
                  <c:v>43741</c:v>
                </c:pt>
                <c:pt idx="40">
                  <c:v>43748</c:v>
                </c:pt>
                <c:pt idx="41">
                  <c:v>43755</c:v>
                </c:pt>
                <c:pt idx="42">
                  <c:v>43762</c:v>
                </c:pt>
                <c:pt idx="43">
                  <c:v>43769</c:v>
                </c:pt>
                <c:pt idx="44">
                  <c:v>43776</c:v>
                </c:pt>
                <c:pt idx="45">
                  <c:v>43783</c:v>
                </c:pt>
                <c:pt idx="46">
                  <c:v>43790</c:v>
                </c:pt>
                <c:pt idx="47">
                  <c:v>43797</c:v>
                </c:pt>
                <c:pt idx="48">
                  <c:v>43804</c:v>
                </c:pt>
                <c:pt idx="49">
                  <c:v>43811</c:v>
                </c:pt>
                <c:pt idx="50">
                  <c:v>43818</c:v>
                </c:pt>
                <c:pt idx="51">
                  <c:v>43825</c:v>
                </c:pt>
              </c:numCache>
            </c:numRef>
          </c:xVal>
          <c:yVal>
            <c:numRef>
              <c:f>Sheet1!$F$2:$F$53</c:f>
              <c:numCache>
                <c:formatCode>0</c:formatCode>
                <c:ptCount val="52"/>
                <c:pt idx="1">
                  <c:v>3864</c:v>
                </c:pt>
                <c:pt idx="2">
                  <c:v>5796</c:v>
                </c:pt>
                <c:pt idx="3">
                  <c:v>5152</c:v>
                </c:pt>
                <c:pt idx="4">
                  <c:v>6440</c:v>
                </c:pt>
                <c:pt idx="5">
                  <c:v>3864</c:v>
                </c:pt>
                <c:pt idx="6">
                  <c:v>3864</c:v>
                </c:pt>
                <c:pt idx="7">
                  <c:v>4416</c:v>
                </c:pt>
                <c:pt idx="8">
                  <c:v>4347</c:v>
                </c:pt>
                <c:pt idx="9">
                  <c:v>4830</c:v>
                </c:pt>
                <c:pt idx="10">
                  <c:v>4250.3999999999996</c:v>
                </c:pt>
                <c:pt idx="11">
                  <c:v>4215.272727272727</c:v>
                </c:pt>
                <c:pt idx="12">
                  <c:v>4186</c:v>
                </c:pt>
                <c:pt idx="13">
                  <c:v>4508</c:v>
                </c:pt>
                <c:pt idx="14">
                  <c:v>4140</c:v>
                </c:pt>
                <c:pt idx="15">
                  <c:v>4121.6000000000004</c:v>
                </c:pt>
                <c:pt idx="16">
                  <c:v>4105.5</c:v>
                </c:pt>
                <c:pt idx="17">
                  <c:v>4347</c:v>
                </c:pt>
                <c:pt idx="18">
                  <c:v>4588.5</c:v>
                </c:pt>
                <c:pt idx="19">
                  <c:v>4293.333333333333</c:v>
                </c:pt>
                <c:pt idx="20">
                  <c:v>4508</c:v>
                </c:pt>
                <c:pt idx="21">
                  <c:v>4250.3999999999996</c:v>
                </c:pt>
                <c:pt idx="22">
                  <c:v>4443.6000000000004</c:v>
                </c:pt>
                <c:pt idx="23">
                  <c:v>4636.8</c:v>
                </c:pt>
                <c:pt idx="24">
                  <c:v>4390.909090909091</c:v>
                </c:pt>
                <c:pt idx="25">
                  <c:v>4566.545454545455</c:v>
                </c:pt>
                <c:pt idx="26">
                  <c:v>4742.181818181818</c:v>
                </c:pt>
                <c:pt idx="27">
                  <c:v>4704</c:v>
                </c:pt>
                <c:pt idx="28">
                  <c:v>4872</c:v>
                </c:pt>
                <c:pt idx="29">
                  <c:v>5040</c:v>
                </c:pt>
                <c:pt idx="30">
                  <c:v>4791.3599999999997</c:v>
                </c:pt>
                <c:pt idx="31">
                  <c:v>4945.92</c:v>
                </c:pt>
                <c:pt idx="32">
                  <c:v>4904.3076923076924</c:v>
                </c:pt>
                <c:pt idx="33">
                  <c:v>5052.9230769230771</c:v>
                </c:pt>
                <c:pt idx="34">
                  <c:v>5201.5384615384619</c:v>
                </c:pt>
                <c:pt idx="35">
                  <c:v>5350.1538461538457</c:v>
                </c:pt>
                <c:pt idx="36">
                  <c:v>5498.7692307692305</c:v>
                </c:pt>
                <c:pt idx="37">
                  <c:v>5647.3846153846152</c:v>
                </c:pt>
                <c:pt idx="38">
                  <c:v>5581.333333333333</c:v>
                </c:pt>
                <c:pt idx="39">
                  <c:v>5724.4444444444443</c:v>
                </c:pt>
                <c:pt idx="40">
                  <c:v>5867.5555555555557</c:v>
                </c:pt>
                <c:pt idx="41">
                  <c:v>5796</c:v>
                </c:pt>
                <c:pt idx="42">
                  <c:v>5934</c:v>
                </c:pt>
                <c:pt idx="43">
                  <c:v>6072</c:v>
                </c:pt>
                <c:pt idx="44">
                  <c:v>5995.8620689655172</c:v>
                </c:pt>
                <c:pt idx="45">
                  <c:v>6129.1034482758623</c:v>
                </c:pt>
                <c:pt idx="46">
                  <c:v>6262.3448275862065</c:v>
                </c:pt>
                <c:pt idx="47">
                  <c:v>6182.4</c:v>
                </c:pt>
                <c:pt idx="48">
                  <c:v>6311.2</c:v>
                </c:pt>
                <c:pt idx="49">
                  <c:v>6440</c:v>
                </c:pt>
                <c:pt idx="50">
                  <c:v>6356.9032258064517</c:v>
                </c:pt>
                <c:pt idx="51">
                  <c:v>6481.5483870967746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019-4D1D-BC00-7ED7ABCCD83C}"/>
            </c:ext>
          </c:extLst>
        </c:ser>
        <c:ser>
          <c:idx val="0"/>
          <c:order val="1"/>
          <c:tx>
            <c:strRef>
              <c:f>Sheet1!$G$1</c:f>
              <c:strCache>
                <c:ptCount val="1"/>
                <c:pt idx="0">
                  <c:v>Target MTBF</c:v>
                </c:pt>
              </c:strCache>
            </c:strRef>
          </c:tx>
          <c:spPr>
            <a:ln w="25400" cap="rnd">
              <a:solidFill>
                <a:srgbClr val="469C2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Sheet1!$A$2:$A$53</c:f>
              <c:numCache>
                <c:formatCode>mmm\-yy</c:formatCode>
                <c:ptCount val="52"/>
                <c:pt idx="0">
                  <c:v>43468</c:v>
                </c:pt>
                <c:pt idx="1">
                  <c:v>43475</c:v>
                </c:pt>
                <c:pt idx="2">
                  <c:v>43482</c:v>
                </c:pt>
                <c:pt idx="3">
                  <c:v>43489</c:v>
                </c:pt>
                <c:pt idx="4">
                  <c:v>43496</c:v>
                </c:pt>
                <c:pt idx="5">
                  <c:v>43503</c:v>
                </c:pt>
                <c:pt idx="6">
                  <c:v>43510</c:v>
                </c:pt>
                <c:pt idx="7">
                  <c:v>43517</c:v>
                </c:pt>
                <c:pt idx="8">
                  <c:v>43524</c:v>
                </c:pt>
                <c:pt idx="9">
                  <c:v>43531</c:v>
                </c:pt>
                <c:pt idx="10">
                  <c:v>43538</c:v>
                </c:pt>
                <c:pt idx="11">
                  <c:v>43545</c:v>
                </c:pt>
                <c:pt idx="12">
                  <c:v>43552</c:v>
                </c:pt>
                <c:pt idx="13">
                  <c:v>43559</c:v>
                </c:pt>
                <c:pt idx="14">
                  <c:v>43566</c:v>
                </c:pt>
                <c:pt idx="15">
                  <c:v>43573</c:v>
                </c:pt>
                <c:pt idx="16">
                  <c:v>43580</c:v>
                </c:pt>
                <c:pt idx="17">
                  <c:v>43587</c:v>
                </c:pt>
                <c:pt idx="18">
                  <c:v>43594</c:v>
                </c:pt>
                <c:pt idx="19">
                  <c:v>43601</c:v>
                </c:pt>
                <c:pt idx="20">
                  <c:v>43608</c:v>
                </c:pt>
                <c:pt idx="21">
                  <c:v>43615</c:v>
                </c:pt>
                <c:pt idx="22">
                  <c:v>43622</c:v>
                </c:pt>
                <c:pt idx="23">
                  <c:v>43629</c:v>
                </c:pt>
                <c:pt idx="24">
                  <c:v>43636</c:v>
                </c:pt>
                <c:pt idx="25">
                  <c:v>43643</c:v>
                </c:pt>
                <c:pt idx="26">
                  <c:v>43650</c:v>
                </c:pt>
                <c:pt idx="27">
                  <c:v>43657</c:v>
                </c:pt>
                <c:pt idx="28">
                  <c:v>43664</c:v>
                </c:pt>
                <c:pt idx="29">
                  <c:v>43671</c:v>
                </c:pt>
                <c:pt idx="30">
                  <c:v>43678</c:v>
                </c:pt>
                <c:pt idx="31">
                  <c:v>43685</c:v>
                </c:pt>
                <c:pt idx="32">
                  <c:v>43692</c:v>
                </c:pt>
                <c:pt idx="33">
                  <c:v>43699</c:v>
                </c:pt>
                <c:pt idx="34">
                  <c:v>43706</c:v>
                </c:pt>
                <c:pt idx="35">
                  <c:v>43713</c:v>
                </c:pt>
                <c:pt idx="36">
                  <c:v>43720</c:v>
                </c:pt>
                <c:pt idx="37">
                  <c:v>43727</c:v>
                </c:pt>
                <c:pt idx="38">
                  <c:v>43734</c:v>
                </c:pt>
                <c:pt idx="39">
                  <c:v>43741</c:v>
                </c:pt>
                <c:pt idx="40">
                  <c:v>43748</c:v>
                </c:pt>
                <c:pt idx="41">
                  <c:v>43755</c:v>
                </c:pt>
                <c:pt idx="42">
                  <c:v>43762</c:v>
                </c:pt>
                <c:pt idx="43">
                  <c:v>43769</c:v>
                </c:pt>
                <c:pt idx="44">
                  <c:v>43776</c:v>
                </c:pt>
                <c:pt idx="45">
                  <c:v>43783</c:v>
                </c:pt>
                <c:pt idx="46">
                  <c:v>43790</c:v>
                </c:pt>
                <c:pt idx="47">
                  <c:v>43797</c:v>
                </c:pt>
                <c:pt idx="48">
                  <c:v>43804</c:v>
                </c:pt>
                <c:pt idx="49">
                  <c:v>43811</c:v>
                </c:pt>
                <c:pt idx="50">
                  <c:v>43818</c:v>
                </c:pt>
                <c:pt idx="51">
                  <c:v>43825</c:v>
                </c:pt>
              </c:numCache>
            </c:numRef>
          </c:xVal>
          <c:yVal>
            <c:numRef>
              <c:f>Sheet1!$G$2:$G$53</c:f>
              <c:numCache>
                <c:formatCode>General</c:formatCode>
                <c:ptCount val="52"/>
                <c:pt idx="0">
                  <c:v>14352</c:v>
                </c:pt>
                <c:pt idx="1">
                  <c:v>14352</c:v>
                </c:pt>
                <c:pt idx="2">
                  <c:v>14352</c:v>
                </c:pt>
                <c:pt idx="3">
                  <c:v>14352</c:v>
                </c:pt>
                <c:pt idx="4">
                  <c:v>14352</c:v>
                </c:pt>
                <c:pt idx="5">
                  <c:v>14352</c:v>
                </c:pt>
                <c:pt idx="6">
                  <c:v>14352</c:v>
                </c:pt>
                <c:pt idx="7">
                  <c:v>14352</c:v>
                </c:pt>
                <c:pt idx="8">
                  <c:v>14352</c:v>
                </c:pt>
                <c:pt idx="9">
                  <c:v>14352</c:v>
                </c:pt>
                <c:pt idx="10">
                  <c:v>14352</c:v>
                </c:pt>
                <c:pt idx="11">
                  <c:v>14352</c:v>
                </c:pt>
                <c:pt idx="12">
                  <c:v>14352</c:v>
                </c:pt>
                <c:pt idx="13">
                  <c:v>14352</c:v>
                </c:pt>
                <c:pt idx="14">
                  <c:v>14352</c:v>
                </c:pt>
                <c:pt idx="15">
                  <c:v>14352</c:v>
                </c:pt>
                <c:pt idx="16">
                  <c:v>14352</c:v>
                </c:pt>
                <c:pt idx="17">
                  <c:v>14352</c:v>
                </c:pt>
                <c:pt idx="18">
                  <c:v>14352</c:v>
                </c:pt>
                <c:pt idx="19">
                  <c:v>14352</c:v>
                </c:pt>
                <c:pt idx="20">
                  <c:v>14352</c:v>
                </c:pt>
                <c:pt idx="21">
                  <c:v>14352</c:v>
                </c:pt>
                <c:pt idx="22">
                  <c:v>14352</c:v>
                </c:pt>
                <c:pt idx="23">
                  <c:v>14352</c:v>
                </c:pt>
                <c:pt idx="24">
                  <c:v>14352</c:v>
                </c:pt>
                <c:pt idx="25">
                  <c:v>14352</c:v>
                </c:pt>
                <c:pt idx="26">
                  <c:v>14352</c:v>
                </c:pt>
                <c:pt idx="27">
                  <c:v>14352</c:v>
                </c:pt>
                <c:pt idx="28">
                  <c:v>14352</c:v>
                </c:pt>
                <c:pt idx="29">
                  <c:v>14352</c:v>
                </c:pt>
                <c:pt idx="30">
                  <c:v>14352</c:v>
                </c:pt>
                <c:pt idx="31">
                  <c:v>14352</c:v>
                </c:pt>
                <c:pt idx="32">
                  <c:v>14352</c:v>
                </c:pt>
                <c:pt idx="33">
                  <c:v>14352</c:v>
                </c:pt>
                <c:pt idx="34">
                  <c:v>14352</c:v>
                </c:pt>
                <c:pt idx="35">
                  <c:v>14352</c:v>
                </c:pt>
                <c:pt idx="36">
                  <c:v>14352</c:v>
                </c:pt>
                <c:pt idx="37">
                  <c:v>14352</c:v>
                </c:pt>
                <c:pt idx="38">
                  <c:v>14352</c:v>
                </c:pt>
                <c:pt idx="39">
                  <c:v>14352</c:v>
                </c:pt>
                <c:pt idx="40">
                  <c:v>14352</c:v>
                </c:pt>
                <c:pt idx="41">
                  <c:v>14352</c:v>
                </c:pt>
                <c:pt idx="42">
                  <c:v>14352</c:v>
                </c:pt>
                <c:pt idx="43">
                  <c:v>14352</c:v>
                </c:pt>
                <c:pt idx="44">
                  <c:v>14352</c:v>
                </c:pt>
                <c:pt idx="45">
                  <c:v>14352</c:v>
                </c:pt>
                <c:pt idx="46">
                  <c:v>14352</c:v>
                </c:pt>
                <c:pt idx="47">
                  <c:v>14352</c:v>
                </c:pt>
                <c:pt idx="48">
                  <c:v>14352</c:v>
                </c:pt>
                <c:pt idx="49">
                  <c:v>14352</c:v>
                </c:pt>
                <c:pt idx="50">
                  <c:v>14352</c:v>
                </c:pt>
                <c:pt idx="51">
                  <c:v>14352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19-4D1D-BC00-7ED7ABCCD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963720"/>
        <c:axId val="1124965032"/>
      </c:scatterChart>
      <c:valAx>
        <c:axId val="11249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65032"/>
        <c:crosses val="autoZero"/>
        <c:crossBetween val="midCat"/>
      </c:valAx>
      <c:valAx>
        <c:axId val="112496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6372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Duane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Log MTBF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68981838418578"/>
                  <c:y val="-3.587540127036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Sheet1!$H$2:$H$53</c:f>
              <c:numCache>
                <c:formatCode>0.00</c:formatCode>
                <c:ptCount val="52"/>
                <c:pt idx="0">
                  <c:v>8.2594581953324084</c:v>
                </c:pt>
                <c:pt idx="1">
                  <c:v>8.9526053758923538</c:v>
                </c:pt>
                <c:pt idx="2">
                  <c:v>9.3580704840005176</c:v>
                </c:pt>
                <c:pt idx="3">
                  <c:v>9.6457525564522992</c:v>
                </c:pt>
                <c:pt idx="4">
                  <c:v>9.8688961077665098</c:v>
                </c:pt>
                <c:pt idx="5">
                  <c:v>10.051217664560463</c:v>
                </c:pt>
                <c:pt idx="6">
                  <c:v>10.205368344387722</c:v>
                </c:pt>
                <c:pt idx="7">
                  <c:v>10.338899737012245</c:v>
                </c:pt>
                <c:pt idx="8">
                  <c:v>10.456682772668628</c:v>
                </c:pt>
                <c:pt idx="9">
                  <c:v>10.562043288326453</c:v>
                </c:pt>
                <c:pt idx="10">
                  <c:v>10.657353468130779</c:v>
                </c:pt>
                <c:pt idx="11">
                  <c:v>10.744364845120408</c:v>
                </c:pt>
                <c:pt idx="12">
                  <c:v>10.824407552793945</c:v>
                </c:pt>
                <c:pt idx="13">
                  <c:v>10.898515524947667</c:v>
                </c:pt>
                <c:pt idx="14">
                  <c:v>10.967508396434619</c:v>
                </c:pt>
                <c:pt idx="15">
                  <c:v>11.03204691757219</c:v>
                </c:pt>
                <c:pt idx="16">
                  <c:v>11.092671539388625</c:v>
                </c:pt>
                <c:pt idx="17">
                  <c:v>11.149829953228574</c:v>
                </c:pt>
                <c:pt idx="18">
                  <c:v>11.203897174498849</c:v>
                </c:pt>
                <c:pt idx="19">
                  <c:v>11.255190468886399</c:v>
                </c:pt>
                <c:pt idx="20">
                  <c:v>11.303980633055831</c:v>
                </c:pt>
                <c:pt idx="21">
                  <c:v>11.350500648690725</c:v>
                </c:pt>
                <c:pt idx="22">
                  <c:v>11.394952411261558</c:v>
                </c:pt>
                <c:pt idx="23">
                  <c:v>11.437512025680354</c:v>
                </c:pt>
                <c:pt idx="24">
                  <c:v>11.478334020200609</c:v>
                </c:pt>
                <c:pt idx="25">
                  <c:v>11.51755473335389</c:v>
                </c:pt>
                <c:pt idx="26">
                  <c:v>11.555295061336738</c:v>
                </c:pt>
                <c:pt idx="27">
                  <c:v>11.591662705507613</c:v>
                </c:pt>
                <c:pt idx="28">
                  <c:v>11.626754025318883</c:v>
                </c:pt>
                <c:pt idx="29">
                  <c:v>11.660655576994564</c:v>
                </c:pt>
                <c:pt idx="30">
                  <c:v>11.693445399817556</c:v>
                </c:pt>
                <c:pt idx="31">
                  <c:v>11.725194098132135</c:v>
                </c:pt>
                <c:pt idx="32">
                  <c:v>11.755965756798888</c:v>
                </c:pt>
                <c:pt idx="33">
                  <c:v>11.785818719948571</c:v>
                </c:pt>
                <c:pt idx="34">
                  <c:v>11.814806256821822</c:v>
                </c:pt>
                <c:pt idx="35">
                  <c:v>11.842977133788519</c:v>
                </c:pt>
                <c:pt idx="36">
                  <c:v>11.870376107976632</c:v>
                </c:pt>
                <c:pt idx="37">
                  <c:v>11.897044355058794</c:v>
                </c:pt>
                <c:pt idx="38">
                  <c:v>11.923019841462056</c:v>
                </c:pt>
                <c:pt idx="39">
                  <c:v>11.948337649446344</c:v>
                </c:pt>
                <c:pt idx="40">
                  <c:v>11.973030262036717</c:v>
                </c:pt>
                <c:pt idx="41">
                  <c:v>11.997127813615776</c:v>
                </c:pt>
                <c:pt idx="42">
                  <c:v>12.02065831102597</c:v>
                </c:pt>
                <c:pt idx="43">
                  <c:v>12.04364782925067</c:v>
                </c:pt>
                <c:pt idx="44">
                  <c:v>12.066120685102728</c:v>
                </c:pt>
                <c:pt idx="45">
                  <c:v>12.088099591821504</c:v>
                </c:pt>
                <c:pt idx="46">
                  <c:v>12.109605797042468</c:v>
                </c:pt>
                <c:pt idx="47">
                  <c:v>12.130659206240299</c:v>
                </c:pt>
                <c:pt idx="48">
                  <c:v>12.151278493443035</c:v>
                </c:pt>
                <c:pt idx="49">
                  <c:v>12.171481200760555</c:v>
                </c:pt>
                <c:pt idx="50">
                  <c:v>12.191283828056735</c:v>
                </c:pt>
                <c:pt idx="51">
                  <c:v>12.210701913913836</c:v>
                </c:pt>
              </c:numCache>
            </c:numRef>
          </c:xVal>
          <c:yVal>
            <c:numRef>
              <c:f>Sheet1!$I$2:$I$53</c:f>
              <c:numCache>
                <c:formatCode>0.00</c:formatCode>
                <c:ptCount val="52"/>
                <c:pt idx="1">
                  <c:v>8.2594581953324084</c:v>
                </c:pt>
                <c:pt idx="2">
                  <c:v>8.6649233034405722</c:v>
                </c:pt>
                <c:pt idx="3">
                  <c:v>8.5471402677841901</c:v>
                </c:pt>
                <c:pt idx="4">
                  <c:v>8.7702838190983989</c:v>
                </c:pt>
                <c:pt idx="5">
                  <c:v>8.2594581953324084</c:v>
                </c:pt>
                <c:pt idx="6">
                  <c:v>8.2594581953324084</c:v>
                </c:pt>
                <c:pt idx="7">
                  <c:v>8.3929895879569312</c:v>
                </c:pt>
                <c:pt idx="8">
                  <c:v>8.3772412309887923</c:v>
                </c:pt>
                <c:pt idx="9">
                  <c:v>8.482601746646619</c:v>
                </c:pt>
                <c:pt idx="10">
                  <c:v>8.3547683751367341</c:v>
                </c:pt>
                <c:pt idx="11">
                  <c:v>8.3464695723220377</c:v>
                </c:pt>
                <c:pt idx="12">
                  <c:v>8.3395009030059448</c:v>
                </c:pt>
                <c:pt idx="13">
                  <c:v>8.4136088751596674</c:v>
                </c:pt>
                <c:pt idx="14">
                  <c:v>8.3284510668193601</c:v>
                </c:pt>
                <c:pt idx="15">
                  <c:v>8.3239967164699795</c:v>
                </c:pt>
                <c:pt idx="16">
                  <c:v>8.3200828171488439</c:v>
                </c:pt>
                <c:pt idx="17">
                  <c:v>8.3772412309887923</c:v>
                </c:pt>
                <c:pt idx="18">
                  <c:v>8.4313084522590671</c:v>
                </c:pt>
                <c:pt idx="19">
                  <c:v>8.3648187109902352</c:v>
                </c:pt>
                <c:pt idx="20">
                  <c:v>8.4136088751596674</c:v>
                </c:pt>
                <c:pt idx="21">
                  <c:v>8.3547683751367341</c:v>
                </c:pt>
                <c:pt idx="22">
                  <c:v>8.3992201377075677</c:v>
                </c:pt>
                <c:pt idx="23">
                  <c:v>8.4417797521263633</c:v>
                </c:pt>
                <c:pt idx="24">
                  <c:v>8.3872915668422934</c:v>
                </c:pt>
                <c:pt idx="25">
                  <c:v>8.4265122799955741</c:v>
                </c:pt>
                <c:pt idx="26">
                  <c:v>8.4642526079784215</c:v>
                </c:pt>
                <c:pt idx="27">
                  <c:v>8.456168489578463</c:v>
                </c:pt>
                <c:pt idx="28">
                  <c:v>8.4912598093897333</c:v>
                </c:pt>
                <c:pt idx="29">
                  <c:v>8.5251613610654147</c:v>
                </c:pt>
                <c:pt idx="30">
                  <c:v>8.4745695749493546</c:v>
                </c:pt>
                <c:pt idx="31">
                  <c:v>8.5063182732639344</c:v>
                </c:pt>
                <c:pt idx="32">
                  <c:v>8.4978692187774065</c:v>
                </c:pt>
                <c:pt idx="33">
                  <c:v>8.5277221819270874</c:v>
                </c:pt>
                <c:pt idx="34">
                  <c:v>8.5567097188003398</c:v>
                </c:pt>
                <c:pt idx="35">
                  <c:v>8.5848805957670358</c:v>
                </c:pt>
                <c:pt idx="36">
                  <c:v>8.6122795699551506</c:v>
                </c:pt>
                <c:pt idx="37">
                  <c:v>8.6389478170373124</c:v>
                </c:pt>
                <c:pt idx="38">
                  <c:v>8.6271829754577265</c:v>
                </c:pt>
                <c:pt idx="39">
                  <c:v>8.6525007834420151</c:v>
                </c:pt>
                <c:pt idx="40">
                  <c:v>8.6771933960323882</c:v>
                </c:pt>
                <c:pt idx="41">
                  <c:v>8.6649233034405722</c:v>
                </c:pt>
                <c:pt idx="42">
                  <c:v>8.6884538008507679</c:v>
                </c:pt>
                <c:pt idx="43">
                  <c:v>8.7114433190754657</c:v>
                </c:pt>
                <c:pt idx="44">
                  <c:v>8.6988248551162535</c:v>
                </c:pt>
                <c:pt idx="45">
                  <c:v>8.7208037618350289</c:v>
                </c:pt>
                <c:pt idx="46">
                  <c:v>8.7423099670559932</c:v>
                </c:pt>
                <c:pt idx="47">
                  <c:v>8.7294618245781432</c:v>
                </c:pt>
                <c:pt idx="48">
                  <c:v>8.7500811117808794</c:v>
                </c:pt>
                <c:pt idx="49">
                  <c:v>8.7702838190983989</c:v>
                </c:pt>
                <c:pt idx="50">
                  <c:v>8.7572966235715874</c:v>
                </c:pt>
                <c:pt idx="51">
                  <c:v>8.7767147094286901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D-451C-9D4C-6C7E351692F5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Log Target</c:v>
                </c:pt>
              </c:strCache>
            </c:strRef>
          </c:tx>
          <c:spPr>
            <a:ln w="25400" cap="rnd">
              <a:solidFill>
                <a:srgbClr val="469C23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Sheet1!$H$2:$H$53</c:f>
              <c:numCache>
                <c:formatCode>0.00</c:formatCode>
                <c:ptCount val="52"/>
                <c:pt idx="0">
                  <c:v>8.2594581953324084</c:v>
                </c:pt>
                <c:pt idx="1">
                  <c:v>8.9526053758923538</c:v>
                </c:pt>
                <c:pt idx="2">
                  <c:v>9.3580704840005176</c:v>
                </c:pt>
                <c:pt idx="3">
                  <c:v>9.6457525564522992</c:v>
                </c:pt>
                <c:pt idx="4">
                  <c:v>9.8688961077665098</c:v>
                </c:pt>
                <c:pt idx="5">
                  <c:v>10.051217664560463</c:v>
                </c:pt>
                <c:pt idx="6">
                  <c:v>10.205368344387722</c:v>
                </c:pt>
                <c:pt idx="7">
                  <c:v>10.338899737012245</c:v>
                </c:pt>
                <c:pt idx="8">
                  <c:v>10.456682772668628</c:v>
                </c:pt>
                <c:pt idx="9">
                  <c:v>10.562043288326453</c:v>
                </c:pt>
                <c:pt idx="10">
                  <c:v>10.657353468130779</c:v>
                </c:pt>
                <c:pt idx="11">
                  <c:v>10.744364845120408</c:v>
                </c:pt>
                <c:pt idx="12">
                  <c:v>10.824407552793945</c:v>
                </c:pt>
                <c:pt idx="13">
                  <c:v>10.898515524947667</c:v>
                </c:pt>
                <c:pt idx="14">
                  <c:v>10.967508396434619</c:v>
                </c:pt>
                <c:pt idx="15">
                  <c:v>11.03204691757219</c:v>
                </c:pt>
                <c:pt idx="16">
                  <c:v>11.092671539388625</c:v>
                </c:pt>
                <c:pt idx="17">
                  <c:v>11.149829953228574</c:v>
                </c:pt>
                <c:pt idx="18">
                  <c:v>11.203897174498849</c:v>
                </c:pt>
                <c:pt idx="19">
                  <c:v>11.255190468886399</c:v>
                </c:pt>
                <c:pt idx="20">
                  <c:v>11.303980633055831</c:v>
                </c:pt>
                <c:pt idx="21">
                  <c:v>11.350500648690725</c:v>
                </c:pt>
                <c:pt idx="22">
                  <c:v>11.394952411261558</c:v>
                </c:pt>
                <c:pt idx="23">
                  <c:v>11.437512025680354</c:v>
                </c:pt>
                <c:pt idx="24">
                  <c:v>11.478334020200609</c:v>
                </c:pt>
                <c:pt idx="25">
                  <c:v>11.51755473335389</c:v>
                </c:pt>
                <c:pt idx="26">
                  <c:v>11.555295061336738</c:v>
                </c:pt>
                <c:pt idx="27">
                  <c:v>11.591662705507613</c:v>
                </c:pt>
                <c:pt idx="28">
                  <c:v>11.626754025318883</c:v>
                </c:pt>
                <c:pt idx="29">
                  <c:v>11.660655576994564</c:v>
                </c:pt>
                <c:pt idx="30">
                  <c:v>11.693445399817556</c:v>
                </c:pt>
                <c:pt idx="31">
                  <c:v>11.725194098132135</c:v>
                </c:pt>
                <c:pt idx="32">
                  <c:v>11.755965756798888</c:v>
                </c:pt>
                <c:pt idx="33">
                  <c:v>11.785818719948571</c:v>
                </c:pt>
                <c:pt idx="34">
                  <c:v>11.814806256821822</c:v>
                </c:pt>
                <c:pt idx="35">
                  <c:v>11.842977133788519</c:v>
                </c:pt>
                <c:pt idx="36">
                  <c:v>11.870376107976632</c:v>
                </c:pt>
                <c:pt idx="37">
                  <c:v>11.897044355058794</c:v>
                </c:pt>
                <c:pt idx="38">
                  <c:v>11.923019841462056</c:v>
                </c:pt>
                <c:pt idx="39">
                  <c:v>11.948337649446344</c:v>
                </c:pt>
                <c:pt idx="40">
                  <c:v>11.973030262036717</c:v>
                </c:pt>
                <c:pt idx="41">
                  <c:v>11.997127813615776</c:v>
                </c:pt>
                <c:pt idx="42">
                  <c:v>12.02065831102597</c:v>
                </c:pt>
                <c:pt idx="43">
                  <c:v>12.04364782925067</c:v>
                </c:pt>
                <c:pt idx="44">
                  <c:v>12.066120685102728</c:v>
                </c:pt>
                <c:pt idx="45">
                  <c:v>12.088099591821504</c:v>
                </c:pt>
                <c:pt idx="46">
                  <c:v>12.109605797042468</c:v>
                </c:pt>
                <c:pt idx="47">
                  <c:v>12.130659206240299</c:v>
                </c:pt>
                <c:pt idx="48">
                  <c:v>12.151278493443035</c:v>
                </c:pt>
                <c:pt idx="49">
                  <c:v>12.171481200760555</c:v>
                </c:pt>
                <c:pt idx="50">
                  <c:v>12.191283828056735</c:v>
                </c:pt>
                <c:pt idx="51">
                  <c:v>12.210701913913836</c:v>
                </c:pt>
              </c:numCache>
            </c:numRef>
          </c:xVal>
          <c:yVal>
            <c:numRef>
              <c:f>Sheet1!$J$2:$J$53</c:f>
              <c:numCache>
                <c:formatCode>0.00</c:formatCode>
                <c:ptCount val="52"/>
                <c:pt idx="0">
                  <c:v>9.5716445842985767</c:v>
                </c:pt>
                <c:pt idx="1">
                  <c:v>9.5716445842985767</c:v>
                </c:pt>
                <c:pt idx="2">
                  <c:v>9.5716445842985767</c:v>
                </c:pt>
                <c:pt idx="3">
                  <c:v>9.5716445842985767</c:v>
                </c:pt>
                <c:pt idx="4">
                  <c:v>9.5716445842985767</c:v>
                </c:pt>
                <c:pt idx="5">
                  <c:v>9.5716445842985767</c:v>
                </c:pt>
                <c:pt idx="6">
                  <c:v>9.5716445842985767</c:v>
                </c:pt>
                <c:pt idx="7">
                  <c:v>9.5716445842985767</c:v>
                </c:pt>
                <c:pt idx="8">
                  <c:v>9.5716445842985767</c:v>
                </c:pt>
                <c:pt idx="9">
                  <c:v>9.5716445842985767</c:v>
                </c:pt>
                <c:pt idx="10">
                  <c:v>9.5716445842985767</c:v>
                </c:pt>
                <c:pt idx="11">
                  <c:v>9.5716445842985767</c:v>
                </c:pt>
                <c:pt idx="12">
                  <c:v>9.5716445842985767</c:v>
                </c:pt>
                <c:pt idx="13">
                  <c:v>9.5716445842985767</c:v>
                </c:pt>
                <c:pt idx="14">
                  <c:v>9.5716445842985767</c:v>
                </c:pt>
                <c:pt idx="15">
                  <c:v>9.5716445842985767</c:v>
                </c:pt>
                <c:pt idx="16">
                  <c:v>9.5716445842985767</c:v>
                </c:pt>
                <c:pt idx="17">
                  <c:v>9.5716445842985767</c:v>
                </c:pt>
                <c:pt idx="18">
                  <c:v>9.5716445842985767</c:v>
                </c:pt>
                <c:pt idx="19">
                  <c:v>9.5716445842985767</c:v>
                </c:pt>
                <c:pt idx="20">
                  <c:v>9.5716445842985767</c:v>
                </c:pt>
                <c:pt idx="21">
                  <c:v>9.5716445842985767</c:v>
                </c:pt>
                <c:pt idx="22">
                  <c:v>9.5716445842985767</c:v>
                </c:pt>
                <c:pt idx="23">
                  <c:v>9.5716445842985767</c:v>
                </c:pt>
                <c:pt idx="24">
                  <c:v>9.5716445842985767</c:v>
                </c:pt>
                <c:pt idx="25">
                  <c:v>9.5716445842985767</c:v>
                </c:pt>
                <c:pt idx="26">
                  <c:v>9.5716445842985767</c:v>
                </c:pt>
                <c:pt idx="27">
                  <c:v>9.5716445842985767</c:v>
                </c:pt>
                <c:pt idx="28">
                  <c:v>9.5716445842985767</c:v>
                </c:pt>
                <c:pt idx="29">
                  <c:v>9.5716445842985767</c:v>
                </c:pt>
                <c:pt idx="30">
                  <c:v>9.5716445842985767</c:v>
                </c:pt>
                <c:pt idx="31">
                  <c:v>9.5716445842985767</c:v>
                </c:pt>
                <c:pt idx="32">
                  <c:v>9.5716445842985767</c:v>
                </c:pt>
                <c:pt idx="33">
                  <c:v>9.5716445842985767</c:v>
                </c:pt>
                <c:pt idx="34">
                  <c:v>9.5716445842985767</c:v>
                </c:pt>
                <c:pt idx="35">
                  <c:v>9.5716445842985767</c:v>
                </c:pt>
                <c:pt idx="36">
                  <c:v>9.5716445842985767</c:v>
                </c:pt>
                <c:pt idx="37">
                  <c:v>9.5716445842985767</c:v>
                </c:pt>
                <c:pt idx="38">
                  <c:v>9.5716445842985767</c:v>
                </c:pt>
                <c:pt idx="39">
                  <c:v>9.5716445842985767</c:v>
                </c:pt>
                <c:pt idx="40">
                  <c:v>9.5716445842985767</c:v>
                </c:pt>
                <c:pt idx="41">
                  <c:v>9.5716445842985767</c:v>
                </c:pt>
                <c:pt idx="42">
                  <c:v>9.5716445842985767</c:v>
                </c:pt>
                <c:pt idx="43">
                  <c:v>9.5716445842985767</c:v>
                </c:pt>
                <c:pt idx="44">
                  <c:v>9.5716445842985767</c:v>
                </c:pt>
                <c:pt idx="45">
                  <c:v>9.5716445842985767</c:v>
                </c:pt>
                <c:pt idx="46">
                  <c:v>9.5716445842985767</c:v>
                </c:pt>
                <c:pt idx="47">
                  <c:v>9.5716445842985767</c:v>
                </c:pt>
                <c:pt idx="48">
                  <c:v>9.5716445842985767</c:v>
                </c:pt>
                <c:pt idx="49">
                  <c:v>9.5716445842985767</c:v>
                </c:pt>
                <c:pt idx="50">
                  <c:v>9.5716445842985767</c:v>
                </c:pt>
                <c:pt idx="51">
                  <c:v>9.5716445842985767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ED-451C-9D4C-6C7E35169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126600"/>
        <c:axId val="1010129224"/>
      </c:scatterChart>
      <c:valAx>
        <c:axId val="1010126600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9224"/>
        <c:crosses val="autoZero"/>
        <c:crossBetween val="midCat"/>
      </c:valAx>
      <c:valAx>
        <c:axId val="101012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6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385329</xdr:colOff>
      <xdr:row>1</xdr:row>
      <xdr:rowOff>148070</xdr:rowOff>
    </xdr:from>
    <xdr:to>
      <xdr:col>17</xdr:col>
      <xdr:colOff>658091</xdr:colOff>
      <xdr:row>18</xdr:row>
      <xdr:rowOff>173182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BDE597-0150-4120-B957-5DED9A0CF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398320</xdr:colOff>
      <xdr:row>23</xdr:row>
      <xdr:rowOff>61479</xdr:rowOff>
    </xdr:from>
    <xdr:to>
      <xdr:col>20</xdr:col>
      <xdr:colOff>199159</xdr:colOff>
      <xdr:row>46</xdr:row>
      <xdr:rowOff>112568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5B0A5F-291B-4F99-9A69-68AA73827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ishi_intellexuk_com/Documents/FRACAS%20tool%20development/Deterministic%20Reliability%20growth-ZC%20o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23</v>
          </cell>
        </row>
        <row r="3">
          <cell r="A3">
            <v>43468</v>
          </cell>
          <cell r="B3">
            <v>3864</v>
          </cell>
          <cell r="L3">
            <v>14352</v>
          </cell>
        </row>
        <row r="4">
          <cell r="A4">
            <v>43475</v>
          </cell>
          <cell r="G4">
            <v>2</v>
          </cell>
        </row>
        <row r="5">
          <cell r="A5">
            <v>43482</v>
          </cell>
        </row>
        <row r="6">
          <cell r="A6">
            <v>43489</v>
          </cell>
          <cell r="G6">
            <v>1</v>
          </cell>
        </row>
        <row r="7">
          <cell r="A7">
            <v>43496</v>
          </cell>
        </row>
        <row r="8">
          <cell r="A8">
            <v>43503</v>
          </cell>
          <cell r="G8">
            <v>3</v>
          </cell>
        </row>
        <row r="9">
          <cell r="A9">
            <v>43510</v>
          </cell>
          <cell r="G9">
            <v>1</v>
          </cell>
        </row>
        <row r="10">
          <cell r="A10">
            <v>43517</v>
          </cell>
        </row>
        <row r="11">
          <cell r="A11">
            <v>43524</v>
          </cell>
          <cell r="G11">
            <v>1</v>
          </cell>
        </row>
        <row r="12">
          <cell r="A12">
            <v>43531</v>
          </cell>
        </row>
        <row r="13">
          <cell r="A13">
            <v>43538</v>
          </cell>
          <cell r="G13">
            <v>2</v>
          </cell>
        </row>
        <row r="14">
          <cell r="A14">
            <v>43545</v>
          </cell>
          <cell r="G14">
            <v>1</v>
          </cell>
        </row>
        <row r="15">
          <cell r="A15">
            <v>43552</v>
          </cell>
          <cell r="G15">
            <v>1</v>
          </cell>
        </row>
        <row r="16">
          <cell r="A16">
            <v>43559</v>
          </cell>
        </row>
        <row r="17">
          <cell r="A17">
            <v>43566</v>
          </cell>
          <cell r="G17">
            <v>2</v>
          </cell>
        </row>
        <row r="18">
          <cell r="A18">
            <v>43573</v>
          </cell>
          <cell r="G18">
            <v>1</v>
          </cell>
        </row>
        <row r="19">
          <cell r="A19">
            <v>43580</v>
          </cell>
          <cell r="G19">
            <v>1</v>
          </cell>
        </row>
        <row r="20">
          <cell r="A20">
            <v>43587</v>
          </cell>
        </row>
        <row r="21">
          <cell r="A21">
            <v>43594</v>
          </cell>
        </row>
        <row r="22">
          <cell r="A22">
            <v>43601</v>
          </cell>
          <cell r="G22">
            <v>2</v>
          </cell>
        </row>
        <row r="23">
          <cell r="A23">
            <v>43608</v>
          </cell>
        </row>
        <row r="24">
          <cell r="A24">
            <v>43615</v>
          </cell>
          <cell r="G24">
            <v>2</v>
          </cell>
        </row>
        <row r="25">
          <cell r="A25">
            <v>43622</v>
          </cell>
        </row>
        <row r="26">
          <cell r="A26">
            <v>43629</v>
          </cell>
        </row>
        <row r="27">
          <cell r="A27">
            <v>43636</v>
          </cell>
          <cell r="G27">
            <v>2</v>
          </cell>
        </row>
        <row r="28">
          <cell r="A28">
            <v>43643</v>
          </cell>
        </row>
        <row r="29">
          <cell r="A29">
            <v>43650</v>
          </cell>
        </row>
        <row r="30">
          <cell r="A30">
            <v>43657</v>
          </cell>
          <cell r="G30">
            <v>1</v>
          </cell>
        </row>
        <row r="31">
          <cell r="A31">
            <v>43664</v>
          </cell>
        </row>
        <row r="32">
          <cell r="A32">
            <v>43671</v>
          </cell>
        </row>
        <row r="33">
          <cell r="A33">
            <v>43678</v>
          </cell>
          <cell r="G33">
            <v>2</v>
          </cell>
        </row>
        <row r="34">
          <cell r="A34">
            <v>43685</v>
          </cell>
        </row>
        <row r="35">
          <cell r="A35">
            <v>43692</v>
          </cell>
          <cell r="G35">
            <v>1</v>
          </cell>
        </row>
        <row r="36">
          <cell r="A36">
            <v>43699</v>
          </cell>
        </row>
        <row r="37">
          <cell r="A37">
            <v>43706</v>
          </cell>
        </row>
        <row r="38">
          <cell r="A38">
            <v>43713</v>
          </cell>
        </row>
        <row r="39">
          <cell r="A39">
            <v>43720</v>
          </cell>
        </row>
        <row r="40">
          <cell r="A40">
            <v>43727</v>
          </cell>
        </row>
        <row r="41">
          <cell r="A41">
            <v>43734</v>
          </cell>
          <cell r="G41">
            <v>1</v>
          </cell>
        </row>
        <row r="42">
          <cell r="A42">
            <v>43741</v>
          </cell>
        </row>
        <row r="43">
          <cell r="A43">
            <v>43748</v>
          </cell>
        </row>
        <row r="44">
          <cell r="A44">
            <v>43755</v>
          </cell>
          <cell r="G44">
            <v>1</v>
          </cell>
        </row>
        <row r="45">
          <cell r="A45">
            <v>43762</v>
          </cell>
        </row>
        <row r="46">
          <cell r="A46">
            <v>43769</v>
          </cell>
        </row>
        <row r="47">
          <cell r="A47">
            <v>43776</v>
          </cell>
          <cell r="G47">
            <v>1</v>
          </cell>
        </row>
        <row r="48">
          <cell r="A48">
            <v>43783</v>
          </cell>
        </row>
        <row r="49">
          <cell r="A49">
            <v>43790</v>
          </cell>
        </row>
        <row r="50">
          <cell r="A50">
            <v>43797</v>
          </cell>
          <cell r="G50">
            <v>1</v>
          </cell>
        </row>
        <row r="51">
          <cell r="A51">
            <v>43804</v>
          </cell>
        </row>
        <row r="52">
          <cell r="A52">
            <v>43811</v>
          </cell>
        </row>
        <row r="53">
          <cell r="A53">
            <v>43818</v>
          </cell>
          <cell r="G53">
            <v>1</v>
          </cell>
        </row>
        <row r="54">
          <cell r="A54">
            <v>43825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Ricardo Excel Template">
  <a:themeElements>
    <a:clrScheme name="Ricardo Excel Colour Theme">
      <a:dk1>
        <a:sysClr val="windowText" lastClr="000000"/>
      </a:dk1>
      <a:lt1>
        <a:sysClr val="window" lastClr="FFFFFF"/>
      </a:lt1>
      <a:dk2>
        <a:srgbClr val="00307E"/>
      </a:dk2>
      <a:lt2>
        <a:srgbClr val="DDDDDD"/>
      </a:lt2>
      <a:accent1>
        <a:srgbClr val="006BB7"/>
      </a:accent1>
      <a:accent2>
        <a:srgbClr val="DC241F"/>
      </a:accent2>
      <a:accent3>
        <a:srgbClr val="99CCFF"/>
      </a:accent3>
      <a:accent4>
        <a:srgbClr val="92499E"/>
      </a:accent4>
      <a:accent5>
        <a:srgbClr val="7EB542"/>
      </a:accent5>
      <a:accent6>
        <a:srgbClr val="E47E00"/>
      </a:accent6>
      <a:hlink>
        <a:srgbClr val="006BB7"/>
      </a:hlink>
      <a:folHlink>
        <a:srgbClr val="A7A9AC"/>
      </a:folHlink>
    </a:clrScheme>
    <a:fontScheme name="Ricardo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rgbClr val="A7A9AC"/>
          </a:solidFill>
          <a:prstDash val="solid"/>
          <a:miter/>
          <a:headEnd type="none" w="sm" len="lg"/>
          <a:tailEnd type="none" w="sm" len="lg"/>
        </a:ln>
        <a:effectLst/>
      </a:spPr>
      <a:bodyPr vert="horz" wrap="none" lIns="72000" tIns="72000" rIns="72000" bIns="72000" numCol="1" anchor="ctr" anchorCtr="0" compatLnSpc="1">
        <a:prstTxWarp prst="textNoShape">
          <a:avLst/>
        </a:prstTxWarp>
      </a:bodyPr>
      <a:lstStyle>
        <a:defPPr marL="0" marR="0" indent="0" algn="ctr" defTabSz="7620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GB" sz="14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rgbClr val="A7A9AC"/>
          </a:solidFill>
          <a:prstDash val="solid"/>
          <a:miter/>
          <a:headEnd type="none" w="sm" len="lg"/>
          <a:tailEnd type="none" w="sm" len="lg"/>
        </a:ln>
        <a:effectLst/>
      </a:spPr>
      <a:bodyPr vert="horz" wrap="none" lIns="72000" tIns="72000" rIns="72000" bIns="72000" numCol="1" anchor="ctr" anchorCtr="0" compatLnSpc="1">
        <a:prstTxWarp prst="textNoShape">
          <a:avLst/>
        </a:prstTxWarp>
      </a:bodyPr>
      <a:lstStyle>
        <a:defPPr marL="0" marR="0" indent="0" algn="ctr" defTabSz="7620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GB" sz="14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lnDef>
  </a:objectDefaults>
  <a:extraClrSchemeLst>
    <a:extraClrScheme>
      <a:clrScheme name="Ricardo Excel Colour Theme">
        <a:dk1>
          <a:sysClr val="windowText" lastClr="000000"/>
        </a:dk1>
        <a:lt1>
          <a:sysClr val="window" lastClr="FFFFFF"/>
        </a:lt1>
        <a:dk2>
          <a:srgbClr val="00307E"/>
        </a:dk2>
        <a:lt2>
          <a:srgbClr val="DDDDDD"/>
        </a:lt2>
        <a:accent1>
          <a:srgbClr val="006BB7"/>
        </a:accent1>
        <a:accent2>
          <a:srgbClr val="DC241F"/>
        </a:accent2>
        <a:accent3>
          <a:srgbClr val="99CCFF"/>
        </a:accent3>
        <a:accent4>
          <a:srgbClr val="92499E"/>
        </a:accent4>
        <a:accent5>
          <a:srgbClr val="7EB542"/>
        </a:accent5>
        <a:accent6>
          <a:srgbClr val="E47E00"/>
        </a:accent6>
        <a:hlink>
          <a:srgbClr val="006BB7"/>
        </a:hlink>
        <a:folHlink>
          <a:srgbClr val="A7A9A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Ricardo Logo Blue RGB(0, 107, 183)">
      <a:srgbClr val="006BB7"/>
    </a:custClr>
    <a:custClr name="Ricardo Logo Grey RGB(167, 169, 172)">
      <a:srgbClr val="A7A9AC"/>
    </a:custClr>
    <a:custClr name="Ricardo Light Blue RGB(153, 204, 255)">
      <a:srgbClr val="99CCFF"/>
    </a:custClr>
    <a:custClr name="Ricardo Light Grey RGB(221, 221, 221)">
      <a:srgbClr val="DDDDDD"/>
    </a:custClr>
    <a:custClr name="Ricardo Dark Blue RGB(0, 48, 126)">
      <a:srgbClr val="00307E"/>
    </a:custClr>
    <a:custClr name="Ricardo Dark Grey (50%) RGB(128, 128, 128)">
      <a:srgbClr val="808080"/>
    </a:custClr>
    <a:custClr name="Ricardo Off Blue RGB(89, 166, 213)">
      <a:srgbClr val="59A6D5"/>
    </a:custClr>
    <a:custClr name="Ricardo Grey (75%) RGB(192, 192, 192)">
      <a:srgbClr val="C0C0C0"/>
    </a:custClr>
    <a:custClr name="Ricardo Other Blue RGB(55, 111, 167)">
      <a:srgbClr val="376FA7"/>
    </a:custClr>
    <a:custClr name="Ricardo Grey (60%) RGB(150, 150, 150)">
      <a:srgbClr val="969696"/>
    </a:custClr>
    <a:custClr name="Black RGB(0, 0, 0)">
      <a:srgbClr val="000000"/>
    </a:custClr>
    <a:custClr name="White RGB(255, 255, 255)">
      <a:srgbClr val="FFFFFF"/>
    </a:custClr>
    <a:custClr name="Ricardo Red RGB(220, 36, 31)">
      <a:srgbClr val="DC241F"/>
    </a:custClr>
    <a:custClr name="Ricardo Orange RGB(228, 126, 0)">
      <a:srgbClr val="E47E00"/>
    </a:custClr>
    <a:custClr name="Ricardo Yellow RGB(250, 230, 0)">
      <a:srgbClr val="FAE600"/>
    </a:custClr>
    <a:custClr name="Ricardo Green RGB(153, 202, 60)">
      <a:srgbClr val="99CA3C"/>
    </a:custClr>
    <a:custClr name="Ricardo-AEA Green RGB(70, 156, 35)">
      <a:srgbClr val="469C23"/>
    </a:custClr>
    <a:custClr name="Ricardo Purple RGB(146, 73, 158)">
      <a:srgbClr val="92499E"/>
    </a:custClr>
    <a:custClr name="Ricardo Background Very Dark Grey RGB(77, 77, 79)">
      <a:srgbClr val="4D4D4F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F28" zoomScale="110" zoomScaleNormal="110" workbookViewId="0">
      <selection activeCell="F7" sqref="F7"/>
    </sheetView>
  </sheetViews>
  <sheetFormatPr defaultColWidth="9" defaultRowHeight="14.25" x14ac:dyDescent="0.2"/>
  <cols>
    <col min="1" max="1" width="9.75" style="1" bestFit="1" customWidth="1"/>
    <col min="2" max="2" width="12.625" style="1" bestFit="1" customWidth="1"/>
    <col min="3" max="12" width="9" style="1"/>
    <col min="13" max="13" width="10.875" style="1" bestFit="1" customWidth="1"/>
    <col min="14" max="16384" width="9" style="1"/>
  </cols>
  <sheetData>
    <row r="1" spans="1:18" x14ac:dyDescent="0.2">
      <c r="A1" s="3" t="s">
        <v>15</v>
      </c>
      <c r="B1" s="4" t="s">
        <v>2</v>
      </c>
      <c r="C1" s="4" t="s">
        <v>16</v>
      </c>
      <c r="D1" s="4" t="s">
        <v>4</v>
      </c>
      <c r="E1" s="4" t="s">
        <v>5</v>
      </c>
      <c r="F1" s="4" t="s">
        <v>6</v>
      </c>
      <c r="G1" s="4" t="s">
        <v>9</v>
      </c>
      <c r="H1" s="4" t="s">
        <v>7</v>
      </c>
      <c r="I1" s="4" t="s">
        <v>8</v>
      </c>
      <c r="J1" s="4" t="s">
        <v>10</v>
      </c>
      <c r="M1" s="1" t="s">
        <v>0</v>
      </c>
      <c r="O1" s="1" t="s">
        <v>1</v>
      </c>
      <c r="P1" s="1">
        <f>[1]Sheet1!$L$3</f>
        <v>14352</v>
      </c>
      <c r="Q1" s="1" t="s">
        <v>3</v>
      </c>
      <c r="R1" s="1">
        <f>[1]Sheet1!$E$1</f>
        <v>23</v>
      </c>
    </row>
    <row r="2" spans="1:18" x14ac:dyDescent="0.2">
      <c r="A2" s="5">
        <f>[1]Sheet1!$A3</f>
        <v>43468</v>
      </c>
      <c r="B2" s="4">
        <f>[1]Sheet1!$G3</f>
        <v>0</v>
      </c>
      <c r="C2" s="4">
        <f>[1]Sheet1!$B$3</f>
        <v>3864</v>
      </c>
      <c r="D2" s="4">
        <f>C2</f>
        <v>3864</v>
      </c>
      <c r="E2" s="4">
        <f>B2</f>
        <v>0</v>
      </c>
      <c r="F2" s="4"/>
      <c r="G2" s="4">
        <f>[1]Sheet1!$L$3</f>
        <v>14352</v>
      </c>
      <c r="H2" s="6">
        <f>LN(D2)</f>
        <v>8.2594581953324084</v>
      </c>
      <c r="I2" s="6"/>
      <c r="J2" s="6">
        <f>LN(G2)</f>
        <v>9.5716445842985767</v>
      </c>
      <c r="K2" s="1">
        <f>7*24*R1</f>
        <v>3864</v>
      </c>
    </row>
    <row r="3" spans="1:18" x14ac:dyDescent="0.2">
      <c r="A3" s="5">
        <f>[1]Sheet1!$A4</f>
        <v>43475</v>
      </c>
      <c r="B3" s="4">
        <f>[1]Sheet1!$G4</f>
        <v>2</v>
      </c>
      <c r="C3" s="4">
        <f>$C$2</f>
        <v>3864</v>
      </c>
      <c r="D3" s="4">
        <f t="shared" ref="D3:D53" si="0">C3+D2</f>
        <v>7728</v>
      </c>
      <c r="E3" s="4">
        <f t="shared" ref="E3:E53" si="1">E2+B3</f>
        <v>2</v>
      </c>
      <c r="F3" s="7">
        <f t="shared" ref="F3:F53" si="2">D3/E3</f>
        <v>3864</v>
      </c>
      <c r="G3" s="4">
        <f>[1]Sheet1!$L$3</f>
        <v>14352</v>
      </c>
      <c r="H3" s="6">
        <f>LN(D3)</f>
        <v>8.9526053758923538</v>
      </c>
      <c r="I3" s="6">
        <f>LN(F3)</f>
        <v>8.2594581953324084</v>
      </c>
      <c r="J3" s="6">
        <f>LN(G3)</f>
        <v>9.5716445842985767</v>
      </c>
    </row>
    <row r="4" spans="1:18" x14ac:dyDescent="0.2">
      <c r="A4" s="5">
        <f>[1]Sheet1!$A5</f>
        <v>43482</v>
      </c>
      <c r="B4" s="4">
        <f>[1]Sheet1!$G5</f>
        <v>0</v>
      </c>
      <c r="C4" s="4">
        <f t="shared" ref="C4:C53" si="3">$C$2</f>
        <v>3864</v>
      </c>
      <c r="D4" s="4">
        <f t="shared" si="0"/>
        <v>11592</v>
      </c>
      <c r="E4" s="4">
        <f t="shared" si="1"/>
        <v>2</v>
      </c>
      <c r="F4" s="7">
        <f t="shared" si="2"/>
        <v>5796</v>
      </c>
      <c r="G4" s="4">
        <f>[1]Sheet1!$L$3</f>
        <v>14352</v>
      </c>
      <c r="H4" s="6">
        <f t="shared" ref="H4:H14" si="4">LN(D4)</f>
        <v>9.3580704840005176</v>
      </c>
      <c r="I4" s="6">
        <f t="shared" ref="I4:I14" si="5">LN(F4)</f>
        <v>8.6649233034405722</v>
      </c>
      <c r="J4" s="6">
        <f t="shared" ref="J4:J14" si="6">LN(G4)</f>
        <v>9.5716445842985767</v>
      </c>
    </row>
    <row r="5" spans="1:18" x14ac:dyDescent="0.2">
      <c r="A5" s="5">
        <f>[1]Sheet1!$A6</f>
        <v>43489</v>
      </c>
      <c r="B5" s="4">
        <f>[1]Sheet1!$G6</f>
        <v>1</v>
      </c>
      <c r="C5" s="4">
        <f t="shared" si="3"/>
        <v>3864</v>
      </c>
      <c r="D5" s="4">
        <f t="shared" si="0"/>
        <v>15456</v>
      </c>
      <c r="E5" s="4">
        <f t="shared" si="1"/>
        <v>3</v>
      </c>
      <c r="F5" s="7">
        <f t="shared" si="2"/>
        <v>5152</v>
      </c>
      <c r="G5" s="4">
        <f>[1]Sheet1!$L$3</f>
        <v>14352</v>
      </c>
      <c r="H5" s="6">
        <f t="shared" si="4"/>
        <v>9.6457525564522992</v>
      </c>
      <c r="I5" s="6">
        <f t="shared" si="5"/>
        <v>8.5471402677841901</v>
      </c>
      <c r="J5" s="6">
        <f t="shared" si="6"/>
        <v>9.5716445842985767</v>
      </c>
    </row>
    <row r="6" spans="1:18" x14ac:dyDescent="0.2">
      <c r="A6" s="5">
        <f>[1]Sheet1!$A7</f>
        <v>43496</v>
      </c>
      <c r="B6" s="4">
        <f>[1]Sheet1!$G7</f>
        <v>0</v>
      </c>
      <c r="C6" s="4">
        <f t="shared" si="3"/>
        <v>3864</v>
      </c>
      <c r="D6" s="4">
        <f t="shared" si="0"/>
        <v>19320</v>
      </c>
      <c r="E6" s="4">
        <f t="shared" si="1"/>
        <v>3</v>
      </c>
      <c r="F6" s="7">
        <f t="shared" si="2"/>
        <v>6440</v>
      </c>
      <c r="G6" s="4">
        <f>[1]Sheet1!$L$3</f>
        <v>14352</v>
      </c>
      <c r="H6" s="6">
        <f t="shared" si="4"/>
        <v>9.8688961077665098</v>
      </c>
      <c r="I6" s="6">
        <f t="shared" si="5"/>
        <v>8.7702838190983989</v>
      </c>
      <c r="J6" s="6">
        <f t="shared" si="6"/>
        <v>9.5716445842985767</v>
      </c>
    </row>
    <row r="7" spans="1:18" x14ac:dyDescent="0.2">
      <c r="A7" s="5">
        <f>[1]Sheet1!$A8</f>
        <v>43503</v>
      </c>
      <c r="B7" s="4">
        <f>[1]Sheet1!$G8</f>
        <v>3</v>
      </c>
      <c r="C7" s="4">
        <f t="shared" si="3"/>
        <v>3864</v>
      </c>
      <c r="D7" s="4">
        <f t="shared" si="0"/>
        <v>23184</v>
      </c>
      <c r="E7" s="4">
        <f t="shared" si="1"/>
        <v>6</v>
      </c>
      <c r="F7" s="7">
        <f t="shared" si="2"/>
        <v>3864</v>
      </c>
      <c r="G7" s="4">
        <f>[1]Sheet1!$L$3</f>
        <v>14352</v>
      </c>
      <c r="H7" s="6">
        <f t="shared" si="4"/>
        <v>10.051217664560463</v>
      </c>
      <c r="I7" s="6">
        <f t="shared" si="5"/>
        <v>8.2594581953324084</v>
      </c>
      <c r="J7" s="6">
        <f t="shared" si="6"/>
        <v>9.5716445842985767</v>
      </c>
    </row>
    <row r="8" spans="1:18" x14ac:dyDescent="0.2">
      <c r="A8" s="5">
        <f>[1]Sheet1!$A9</f>
        <v>43510</v>
      </c>
      <c r="B8" s="4">
        <f>[1]Sheet1!$G9</f>
        <v>1</v>
      </c>
      <c r="C8" s="4">
        <f t="shared" si="3"/>
        <v>3864</v>
      </c>
      <c r="D8" s="4">
        <f t="shared" si="0"/>
        <v>27048</v>
      </c>
      <c r="E8" s="4">
        <f t="shared" si="1"/>
        <v>7</v>
      </c>
      <c r="F8" s="7">
        <f t="shared" si="2"/>
        <v>3864</v>
      </c>
      <c r="G8" s="4">
        <f>[1]Sheet1!$L$3</f>
        <v>14352</v>
      </c>
      <c r="H8" s="6">
        <f t="shared" si="4"/>
        <v>10.205368344387722</v>
      </c>
      <c r="I8" s="6">
        <f t="shared" si="5"/>
        <v>8.2594581953324084</v>
      </c>
      <c r="J8" s="6">
        <f t="shared" si="6"/>
        <v>9.5716445842985767</v>
      </c>
    </row>
    <row r="9" spans="1:18" x14ac:dyDescent="0.2">
      <c r="A9" s="5">
        <f>[1]Sheet1!$A10</f>
        <v>43517</v>
      </c>
      <c r="B9" s="4">
        <f>[1]Sheet1!$G10</f>
        <v>0</v>
      </c>
      <c r="C9" s="4">
        <f t="shared" si="3"/>
        <v>3864</v>
      </c>
      <c r="D9" s="4">
        <f t="shared" si="0"/>
        <v>30912</v>
      </c>
      <c r="E9" s="4">
        <f t="shared" si="1"/>
        <v>7</v>
      </c>
      <c r="F9" s="7">
        <f t="shared" si="2"/>
        <v>4416</v>
      </c>
      <c r="G9" s="4">
        <f>[1]Sheet1!$L$3</f>
        <v>14352</v>
      </c>
      <c r="H9" s="6">
        <f t="shared" si="4"/>
        <v>10.338899737012245</v>
      </c>
      <c r="I9" s="6">
        <f t="shared" si="5"/>
        <v>8.3929895879569312</v>
      </c>
      <c r="J9" s="6">
        <f t="shared" si="6"/>
        <v>9.5716445842985767</v>
      </c>
    </row>
    <row r="10" spans="1:18" x14ac:dyDescent="0.2">
      <c r="A10" s="5">
        <f>[1]Sheet1!$A11</f>
        <v>43524</v>
      </c>
      <c r="B10" s="4">
        <f>[1]Sheet1!$G11</f>
        <v>1</v>
      </c>
      <c r="C10" s="4">
        <f t="shared" si="3"/>
        <v>3864</v>
      </c>
      <c r="D10" s="4">
        <f t="shared" si="0"/>
        <v>34776</v>
      </c>
      <c r="E10" s="4">
        <f t="shared" si="1"/>
        <v>8</v>
      </c>
      <c r="F10" s="7">
        <f t="shared" si="2"/>
        <v>4347</v>
      </c>
      <c r="G10" s="4">
        <f>[1]Sheet1!$L$3</f>
        <v>14352</v>
      </c>
      <c r="H10" s="6">
        <f t="shared" si="4"/>
        <v>10.456682772668628</v>
      </c>
      <c r="I10" s="6">
        <f t="shared" si="5"/>
        <v>8.3772412309887923</v>
      </c>
      <c r="J10" s="6">
        <f t="shared" si="6"/>
        <v>9.5716445842985767</v>
      </c>
    </row>
    <row r="11" spans="1:18" x14ac:dyDescent="0.2">
      <c r="A11" s="5">
        <f>[1]Sheet1!$A12</f>
        <v>43531</v>
      </c>
      <c r="B11" s="4">
        <f>[1]Sheet1!$G12</f>
        <v>0</v>
      </c>
      <c r="C11" s="4">
        <f t="shared" si="3"/>
        <v>3864</v>
      </c>
      <c r="D11" s="4">
        <f t="shared" si="0"/>
        <v>38640</v>
      </c>
      <c r="E11" s="4">
        <f t="shared" si="1"/>
        <v>8</v>
      </c>
      <c r="F11" s="7">
        <f t="shared" si="2"/>
        <v>4830</v>
      </c>
      <c r="G11" s="4">
        <f>[1]Sheet1!$L$3</f>
        <v>14352</v>
      </c>
      <c r="H11" s="6">
        <f t="shared" si="4"/>
        <v>10.562043288326453</v>
      </c>
      <c r="I11" s="6">
        <f t="shared" si="5"/>
        <v>8.482601746646619</v>
      </c>
      <c r="J11" s="6">
        <f t="shared" si="6"/>
        <v>9.5716445842985767</v>
      </c>
    </row>
    <row r="12" spans="1:18" x14ac:dyDescent="0.2">
      <c r="A12" s="5">
        <f>[1]Sheet1!$A13</f>
        <v>43538</v>
      </c>
      <c r="B12" s="4">
        <f>[1]Sheet1!$G13</f>
        <v>2</v>
      </c>
      <c r="C12" s="4">
        <f t="shared" si="3"/>
        <v>3864</v>
      </c>
      <c r="D12" s="4">
        <f t="shared" si="0"/>
        <v>42504</v>
      </c>
      <c r="E12" s="4">
        <f t="shared" si="1"/>
        <v>10</v>
      </c>
      <c r="F12" s="7">
        <f t="shared" si="2"/>
        <v>4250.3999999999996</v>
      </c>
      <c r="G12" s="4">
        <f>[1]Sheet1!$L$3</f>
        <v>14352</v>
      </c>
      <c r="H12" s="6">
        <f t="shared" si="4"/>
        <v>10.657353468130779</v>
      </c>
      <c r="I12" s="6">
        <f t="shared" si="5"/>
        <v>8.3547683751367341</v>
      </c>
      <c r="J12" s="6">
        <f t="shared" si="6"/>
        <v>9.5716445842985767</v>
      </c>
    </row>
    <row r="13" spans="1:18" x14ac:dyDescent="0.2">
      <c r="A13" s="5">
        <f>[1]Sheet1!$A14</f>
        <v>43545</v>
      </c>
      <c r="B13" s="4">
        <f>[1]Sheet1!$G14</f>
        <v>1</v>
      </c>
      <c r="C13" s="4">
        <f t="shared" si="3"/>
        <v>3864</v>
      </c>
      <c r="D13" s="4">
        <f t="shared" si="0"/>
        <v>46368</v>
      </c>
      <c r="E13" s="4">
        <f t="shared" si="1"/>
        <v>11</v>
      </c>
      <c r="F13" s="7">
        <f t="shared" si="2"/>
        <v>4215.272727272727</v>
      </c>
      <c r="G13" s="4">
        <f>[1]Sheet1!$L$3</f>
        <v>14352</v>
      </c>
      <c r="H13" s="6">
        <f t="shared" si="4"/>
        <v>10.744364845120408</v>
      </c>
      <c r="I13" s="6">
        <f t="shared" si="5"/>
        <v>8.3464695723220377</v>
      </c>
      <c r="J13" s="6">
        <f t="shared" si="6"/>
        <v>9.5716445842985767</v>
      </c>
    </row>
    <row r="14" spans="1:18" x14ac:dyDescent="0.2">
      <c r="A14" s="5">
        <f>[1]Sheet1!$A15</f>
        <v>43552</v>
      </c>
      <c r="B14" s="4">
        <f>[1]Sheet1!$G15</f>
        <v>1</v>
      </c>
      <c r="C14" s="4">
        <f t="shared" si="3"/>
        <v>3864</v>
      </c>
      <c r="D14" s="4">
        <f t="shared" si="0"/>
        <v>50232</v>
      </c>
      <c r="E14" s="4">
        <f t="shared" si="1"/>
        <v>12</v>
      </c>
      <c r="F14" s="7">
        <f t="shared" si="2"/>
        <v>4186</v>
      </c>
      <c r="G14" s="4">
        <f>[1]Sheet1!$L$3</f>
        <v>14352</v>
      </c>
      <c r="H14" s="6">
        <f t="shared" si="4"/>
        <v>10.824407552793945</v>
      </c>
      <c r="I14" s="6">
        <f t="shared" si="5"/>
        <v>8.3395009030059448</v>
      </c>
      <c r="J14" s="6">
        <f t="shared" si="6"/>
        <v>9.5716445842985767</v>
      </c>
    </row>
    <row r="15" spans="1:18" x14ac:dyDescent="0.2">
      <c r="A15" s="5">
        <f>[1]Sheet1!$A16</f>
        <v>43559</v>
      </c>
      <c r="B15" s="4">
        <f>[1]Sheet1!$G16</f>
        <v>0</v>
      </c>
      <c r="C15" s="4">
        <f t="shared" si="3"/>
        <v>3864</v>
      </c>
      <c r="D15" s="4">
        <f t="shared" si="0"/>
        <v>54096</v>
      </c>
      <c r="E15" s="4">
        <f t="shared" si="1"/>
        <v>12</v>
      </c>
      <c r="F15" s="7">
        <f t="shared" si="2"/>
        <v>4508</v>
      </c>
      <c r="G15" s="4">
        <f>[1]Sheet1!$L$3</f>
        <v>14352</v>
      </c>
      <c r="H15" s="6">
        <f t="shared" ref="H15:H53" si="7">LN(D15)</f>
        <v>10.898515524947667</v>
      </c>
      <c r="I15" s="6">
        <f t="shared" ref="I15:I53" si="8">LN(F15)</f>
        <v>8.4136088751596674</v>
      </c>
      <c r="J15" s="6">
        <f t="shared" ref="J15:J53" si="9">LN(G15)</f>
        <v>9.5716445842985767</v>
      </c>
    </row>
    <row r="16" spans="1:18" x14ac:dyDescent="0.2">
      <c r="A16" s="5">
        <f>[1]Sheet1!$A17</f>
        <v>43566</v>
      </c>
      <c r="B16" s="4">
        <f>[1]Sheet1!$G17</f>
        <v>2</v>
      </c>
      <c r="C16" s="4">
        <f t="shared" si="3"/>
        <v>3864</v>
      </c>
      <c r="D16" s="4">
        <f t="shared" si="0"/>
        <v>57960</v>
      </c>
      <c r="E16" s="4">
        <f t="shared" si="1"/>
        <v>14</v>
      </c>
      <c r="F16" s="7">
        <f t="shared" si="2"/>
        <v>4140</v>
      </c>
      <c r="G16" s="4">
        <f>[1]Sheet1!$L$3</f>
        <v>14352</v>
      </c>
      <c r="H16" s="6">
        <f t="shared" si="7"/>
        <v>10.967508396434619</v>
      </c>
      <c r="I16" s="6">
        <f t="shared" si="8"/>
        <v>8.3284510668193601</v>
      </c>
      <c r="J16" s="6">
        <f t="shared" si="9"/>
        <v>9.5716445842985767</v>
      </c>
    </row>
    <row r="17" spans="1:12" x14ac:dyDescent="0.2">
      <c r="A17" s="5">
        <f>[1]Sheet1!$A18</f>
        <v>43573</v>
      </c>
      <c r="B17" s="4">
        <f>[1]Sheet1!$G18</f>
        <v>1</v>
      </c>
      <c r="C17" s="4">
        <f t="shared" si="3"/>
        <v>3864</v>
      </c>
      <c r="D17" s="4">
        <f t="shared" si="0"/>
        <v>61824</v>
      </c>
      <c r="E17" s="4">
        <f t="shared" si="1"/>
        <v>15</v>
      </c>
      <c r="F17" s="7">
        <f t="shared" si="2"/>
        <v>4121.6000000000004</v>
      </c>
      <c r="G17" s="4">
        <f>[1]Sheet1!$L$3</f>
        <v>14352</v>
      </c>
      <c r="H17" s="6">
        <f t="shared" si="7"/>
        <v>11.03204691757219</v>
      </c>
      <c r="I17" s="6">
        <f t="shared" si="8"/>
        <v>8.3239967164699795</v>
      </c>
      <c r="J17" s="6">
        <f t="shared" si="9"/>
        <v>9.5716445842985767</v>
      </c>
    </row>
    <row r="18" spans="1:12" ht="15" x14ac:dyDescent="0.25">
      <c r="A18" s="5">
        <f>[1]Sheet1!$A19</f>
        <v>43580</v>
      </c>
      <c r="B18" s="4">
        <f>[1]Sheet1!$G19</f>
        <v>1</v>
      </c>
      <c r="C18" s="4">
        <f t="shared" si="3"/>
        <v>3864</v>
      </c>
      <c r="D18" s="4">
        <f t="shared" si="0"/>
        <v>65688</v>
      </c>
      <c r="E18" s="4">
        <f t="shared" si="1"/>
        <v>16</v>
      </c>
      <c r="F18" s="7">
        <f t="shared" si="2"/>
        <v>4105.5</v>
      </c>
      <c r="G18" s="4">
        <f>[1]Sheet1!$L$3</f>
        <v>14352</v>
      </c>
      <c r="H18" s="6">
        <f t="shared" si="7"/>
        <v>11.092671539388625</v>
      </c>
      <c r="I18" s="6">
        <f t="shared" si="8"/>
        <v>8.3200828171488439</v>
      </c>
      <c r="J18" s="6">
        <f t="shared" si="9"/>
        <v>9.5716445842985767</v>
      </c>
      <c r="L18" s="2"/>
    </row>
    <row r="19" spans="1:12" x14ac:dyDescent="0.2">
      <c r="A19" s="5">
        <f>[1]Sheet1!$A20</f>
        <v>43587</v>
      </c>
      <c r="B19" s="4">
        <f>[1]Sheet1!$G20</f>
        <v>0</v>
      </c>
      <c r="C19" s="4">
        <f t="shared" si="3"/>
        <v>3864</v>
      </c>
      <c r="D19" s="4">
        <f t="shared" si="0"/>
        <v>69552</v>
      </c>
      <c r="E19" s="4">
        <f t="shared" si="1"/>
        <v>16</v>
      </c>
      <c r="F19" s="7">
        <f t="shared" si="2"/>
        <v>4347</v>
      </c>
      <c r="G19" s="4">
        <f>[1]Sheet1!$L$3</f>
        <v>14352</v>
      </c>
      <c r="H19" s="6">
        <f t="shared" si="7"/>
        <v>11.149829953228574</v>
      </c>
      <c r="I19" s="6">
        <f t="shared" si="8"/>
        <v>8.3772412309887923</v>
      </c>
      <c r="J19" s="6">
        <f t="shared" si="9"/>
        <v>9.5716445842985767</v>
      </c>
    </row>
    <row r="20" spans="1:12" x14ac:dyDescent="0.2">
      <c r="A20" s="5">
        <f>[1]Sheet1!$A21</f>
        <v>43594</v>
      </c>
      <c r="B20" s="4">
        <f>[1]Sheet1!$G21</f>
        <v>0</v>
      </c>
      <c r="C20" s="4">
        <f t="shared" si="3"/>
        <v>3864</v>
      </c>
      <c r="D20" s="4">
        <f t="shared" si="0"/>
        <v>73416</v>
      </c>
      <c r="E20" s="4">
        <f t="shared" si="1"/>
        <v>16</v>
      </c>
      <c r="F20" s="7">
        <f t="shared" si="2"/>
        <v>4588.5</v>
      </c>
      <c r="G20" s="4">
        <f>[1]Sheet1!$L$3</f>
        <v>14352</v>
      </c>
      <c r="H20" s="6">
        <f t="shared" si="7"/>
        <v>11.203897174498849</v>
      </c>
      <c r="I20" s="6">
        <f t="shared" si="8"/>
        <v>8.4313084522590671</v>
      </c>
      <c r="J20" s="6">
        <f t="shared" si="9"/>
        <v>9.5716445842985767</v>
      </c>
    </row>
    <row r="21" spans="1:12" x14ac:dyDescent="0.2">
      <c r="A21" s="5">
        <f>[1]Sheet1!$A22</f>
        <v>43601</v>
      </c>
      <c r="B21" s="4">
        <f>[1]Sheet1!$G22</f>
        <v>2</v>
      </c>
      <c r="C21" s="4">
        <f t="shared" si="3"/>
        <v>3864</v>
      </c>
      <c r="D21" s="4">
        <f t="shared" si="0"/>
        <v>77280</v>
      </c>
      <c r="E21" s="4">
        <f t="shared" si="1"/>
        <v>18</v>
      </c>
      <c r="F21" s="7">
        <f t="shared" si="2"/>
        <v>4293.333333333333</v>
      </c>
      <c r="G21" s="4">
        <f>[1]Sheet1!$L$3</f>
        <v>14352</v>
      </c>
      <c r="H21" s="6">
        <f t="shared" si="7"/>
        <v>11.255190468886399</v>
      </c>
      <c r="I21" s="6">
        <f t="shared" si="8"/>
        <v>8.3648187109902352</v>
      </c>
      <c r="J21" s="6">
        <f t="shared" si="9"/>
        <v>9.5716445842985767</v>
      </c>
    </row>
    <row r="22" spans="1:12" x14ac:dyDescent="0.2">
      <c r="A22" s="5">
        <f>[1]Sheet1!$A23</f>
        <v>43608</v>
      </c>
      <c r="B22" s="4">
        <f>[1]Sheet1!$G23</f>
        <v>0</v>
      </c>
      <c r="C22" s="4">
        <f t="shared" si="3"/>
        <v>3864</v>
      </c>
      <c r="D22" s="4">
        <f t="shared" si="0"/>
        <v>81144</v>
      </c>
      <c r="E22" s="4">
        <f t="shared" si="1"/>
        <v>18</v>
      </c>
      <c r="F22" s="7">
        <f t="shared" si="2"/>
        <v>4508</v>
      </c>
      <c r="G22" s="4">
        <f>[1]Sheet1!$L$3</f>
        <v>14352</v>
      </c>
      <c r="H22" s="6">
        <f t="shared" si="7"/>
        <v>11.303980633055831</v>
      </c>
      <c r="I22" s="6">
        <f t="shared" si="8"/>
        <v>8.4136088751596674</v>
      </c>
      <c r="J22" s="6">
        <f t="shared" si="9"/>
        <v>9.5716445842985767</v>
      </c>
    </row>
    <row r="23" spans="1:12" x14ac:dyDescent="0.2">
      <c r="A23" s="5">
        <f>[1]Sheet1!$A24</f>
        <v>43615</v>
      </c>
      <c r="B23" s="4">
        <f>[1]Sheet1!$G24</f>
        <v>2</v>
      </c>
      <c r="C23" s="4">
        <f t="shared" si="3"/>
        <v>3864</v>
      </c>
      <c r="D23" s="4">
        <f t="shared" si="0"/>
        <v>85008</v>
      </c>
      <c r="E23" s="4">
        <f t="shared" si="1"/>
        <v>20</v>
      </c>
      <c r="F23" s="7">
        <f t="shared" si="2"/>
        <v>4250.3999999999996</v>
      </c>
      <c r="G23" s="4">
        <f>[1]Sheet1!$L$3</f>
        <v>14352</v>
      </c>
      <c r="H23" s="6">
        <f t="shared" si="7"/>
        <v>11.350500648690725</v>
      </c>
      <c r="I23" s="6">
        <f t="shared" si="8"/>
        <v>8.3547683751367341</v>
      </c>
      <c r="J23" s="6">
        <f t="shared" si="9"/>
        <v>9.5716445842985767</v>
      </c>
    </row>
    <row r="24" spans="1:12" x14ac:dyDescent="0.2">
      <c r="A24" s="5">
        <f>[1]Sheet1!$A25</f>
        <v>43622</v>
      </c>
      <c r="B24" s="4">
        <f>[1]Sheet1!$G25</f>
        <v>0</v>
      </c>
      <c r="C24" s="4">
        <f t="shared" si="3"/>
        <v>3864</v>
      </c>
      <c r="D24" s="4">
        <f t="shared" si="0"/>
        <v>88872</v>
      </c>
      <c r="E24" s="4">
        <f t="shared" si="1"/>
        <v>20</v>
      </c>
      <c r="F24" s="7">
        <f t="shared" si="2"/>
        <v>4443.6000000000004</v>
      </c>
      <c r="G24" s="4">
        <f>[1]Sheet1!$L$3</f>
        <v>14352</v>
      </c>
      <c r="H24" s="6">
        <f t="shared" si="7"/>
        <v>11.394952411261558</v>
      </c>
      <c r="I24" s="6">
        <f t="shared" si="8"/>
        <v>8.3992201377075677</v>
      </c>
      <c r="J24" s="6">
        <f t="shared" si="9"/>
        <v>9.5716445842985767</v>
      </c>
    </row>
    <row r="25" spans="1:12" x14ac:dyDescent="0.2">
      <c r="A25" s="5">
        <f>[1]Sheet1!$A26</f>
        <v>43629</v>
      </c>
      <c r="B25" s="4">
        <f>[1]Sheet1!$G26</f>
        <v>0</v>
      </c>
      <c r="C25" s="4">
        <f t="shared" si="3"/>
        <v>3864</v>
      </c>
      <c r="D25" s="4">
        <f t="shared" si="0"/>
        <v>92736</v>
      </c>
      <c r="E25" s="4">
        <f t="shared" si="1"/>
        <v>20</v>
      </c>
      <c r="F25" s="7">
        <f t="shared" si="2"/>
        <v>4636.8</v>
      </c>
      <c r="G25" s="4">
        <f>[1]Sheet1!$L$3</f>
        <v>14352</v>
      </c>
      <c r="H25" s="6">
        <f t="shared" si="7"/>
        <v>11.437512025680354</v>
      </c>
      <c r="I25" s="6">
        <f t="shared" si="8"/>
        <v>8.4417797521263633</v>
      </c>
      <c r="J25" s="6">
        <f t="shared" si="9"/>
        <v>9.5716445842985767</v>
      </c>
    </row>
    <row r="26" spans="1:12" x14ac:dyDescent="0.2">
      <c r="A26" s="5">
        <f>[1]Sheet1!$A27</f>
        <v>43636</v>
      </c>
      <c r="B26" s="4">
        <f>[1]Sheet1!$G27</f>
        <v>2</v>
      </c>
      <c r="C26" s="4">
        <f t="shared" si="3"/>
        <v>3864</v>
      </c>
      <c r="D26" s="4">
        <f t="shared" si="0"/>
        <v>96600</v>
      </c>
      <c r="E26" s="4">
        <f t="shared" si="1"/>
        <v>22</v>
      </c>
      <c r="F26" s="7">
        <f t="shared" si="2"/>
        <v>4390.909090909091</v>
      </c>
      <c r="G26" s="4">
        <f>[1]Sheet1!$L$3</f>
        <v>14352</v>
      </c>
      <c r="H26" s="6">
        <f t="shared" si="7"/>
        <v>11.478334020200609</v>
      </c>
      <c r="I26" s="6">
        <f t="shared" si="8"/>
        <v>8.3872915668422934</v>
      </c>
      <c r="J26" s="6">
        <f t="shared" si="9"/>
        <v>9.5716445842985767</v>
      </c>
    </row>
    <row r="27" spans="1:12" x14ac:dyDescent="0.2">
      <c r="A27" s="5">
        <f>[1]Sheet1!$A28</f>
        <v>43643</v>
      </c>
      <c r="B27" s="4">
        <f>[1]Sheet1!$G28</f>
        <v>0</v>
      </c>
      <c r="C27" s="4">
        <f t="shared" si="3"/>
        <v>3864</v>
      </c>
      <c r="D27" s="4">
        <f t="shared" si="0"/>
        <v>100464</v>
      </c>
      <c r="E27" s="4">
        <f t="shared" si="1"/>
        <v>22</v>
      </c>
      <c r="F27" s="7">
        <f t="shared" si="2"/>
        <v>4566.545454545455</v>
      </c>
      <c r="G27" s="4">
        <f>[1]Sheet1!$L$3</f>
        <v>14352</v>
      </c>
      <c r="H27" s="6">
        <f t="shared" si="7"/>
        <v>11.51755473335389</v>
      </c>
      <c r="I27" s="6">
        <f t="shared" si="8"/>
        <v>8.4265122799955741</v>
      </c>
      <c r="J27" s="6">
        <f t="shared" si="9"/>
        <v>9.5716445842985767</v>
      </c>
    </row>
    <row r="28" spans="1:12" x14ac:dyDescent="0.2">
      <c r="A28" s="5">
        <f>[1]Sheet1!$A29</f>
        <v>43650</v>
      </c>
      <c r="B28" s="4">
        <f>[1]Sheet1!$G29</f>
        <v>0</v>
      </c>
      <c r="C28" s="4">
        <f t="shared" si="3"/>
        <v>3864</v>
      </c>
      <c r="D28" s="4">
        <f t="shared" si="0"/>
        <v>104328</v>
      </c>
      <c r="E28" s="4">
        <f t="shared" si="1"/>
        <v>22</v>
      </c>
      <c r="F28" s="7">
        <f t="shared" si="2"/>
        <v>4742.181818181818</v>
      </c>
      <c r="G28" s="4">
        <f>[1]Sheet1!$L$3</f>
        <v>14352</v>
      </c>
      <c r="H28" s="6">
        <f t="shared" si="7"/>
        <v>11.555295061336738</v>
      </c>
      <c r="I28" s="6">
        <f t="shared" si="8"/>
        <v>8.4642526079784215</v>
      </c>
      <c r="J28" s="6">
        <f t="shared" si="9"/>
        <v>9.5716445842985767</v>
      </c>
    </row>
    <row r="29" spans="1:12" x14ac:dyDescent="0.2">
      <c r="A29" s="5">
        <f>[1]Sheet1!$A30</f>
        <v>43657</v>
      </c>
      <c r="B29" s="4">
        <f>[1]Sheet1!$G30</f>
        <v>1</v>
      </c>
      <c r="C29" s="4">
        <f t="shared" si="3"/>
        <v>3864</v>
      </c>
      <c r="D29" s="4">
        <f t="shared" si="0"/>
        <v>108192</v>
      </c>
      <c r="E29" s="4">
        <f t="shared" si="1"/>
        <v>23</v>
      </c>
      <c r="F29" s="7">
        <f t="shared" si="2"/>
        <v>4704</v>
      </c>
      <c r="G29" s="4">
        <f>[1]Sheet1!$L$3</f>
        <v>14352</v>
      </c>
      <c r="H29" s="6">
        <f t="shared" si="7"/>
        <v>11.591662705507613</v>
      </c>
      <c r="I29" s="6">
        <f t="shared" si="8"/>
        <v>8.456168489578463</v>
      </c>
      <c r="J29" s="6">
        <f t="shared" si="9"/>
        <v>9.5716445842985767</v>
      </c>
    </row>
    <row r="30" spans="1:12" x14ac:dyDescent="0.2">
      <c r="A30" s="5">
        <f>[1]Sheet1!$A31</f>
        <v>43664</v>
      </c>
      <c r="B30" s="4">
        <f>[1]Sheet1!$G31</f>
        <v>0</v>
      </c>
      <c r="C30" s="4">
        <f t="shared" si="3"/>
        <v>3864</v>
      </c>
      <c r="D30" s="4">
        <f t="shared" si="0"/>
        <v>112056</v>
      </c>
      <c r="E30" s="4">
        <f t="shared" si="1"/>
        <v>23</v>
      </c>
      <c r="F30" s="7">
        <f t="shared" si="2"/>
        <v>4872</v>
      </c>
      <c r="G30" s="4">
        <f>[1]Sheet1!$L$3</f>
        <v>14352</v>
      </c>
      <c r="H30" s="6">
        <f t="shared" si="7"/>
        <v>11.626754025318883</v>
      </c>
      <c r="I30" s="6">
        <f t="shared" si="8"/>
        <v>8.4912598093897333</v>
      </c>
      <c r="J30" s="6">
        <f t="shared" si="9"/>
        <v>9.5716445842985767</v>
      </c>
    </row>
    <row r="31" spans="1:12" x14ac:dyDescent="0.2">
      <c r="A31" s="5">
        <f>[1]Sheet1!$A32</f>
        <v>43671</v>
      </c>
      <c r="B31" s="4">
        <f>[1]Sheet1!$G32</f>
        <v>0</v>
      </c>
      <c r="C31" s="4">
        <f t="shared" si="3"/>
        <v>3864</v>
      </c>
      <c r="D31" s="4">
        <f t="shared" si="0"/>
        <v>115920</v>
      </c>
      <c r="E31" s="4">
        <f t="shared" si="1"/>
        <v>23</v>
      </c>
      <c r="F31" s="7">
        <f t="shared" si="2"/>
        <v>5040</v>
      </c>
      <c r="G31" s="4">
        <f>[1]Sheet1!$L$3</f>
        <v>14352</v>
      </c>
      <c r="H31" s="6">
        <f t="shared" si="7"/>
        <v>11.660655576994564</v>
      </c>
      <c r="I31" s="6">
        <f t="shared" si="8"/>
        <v>8.5251613610654147</v>
      </c>
      <c r="J31" s="6">
        <f t="shared" si="9"/>
        <v>9.5716445842985767</v>
      </c>
    </row>
    <row r="32" spans="1:12" x14ac:dyDescent="0.2">
      <c r="A32" s="5">
        <f>[1]Sheet1!$A33</f>
        <v>43678</v>
      </c>
      <c r="B32" s="4">
        <f>[1]Sheet1!$G33</f>
        <v>2</v>
      </c>
      <c r="C32" s="4">
        <f t="shared" si="3"/>
        <v>3864</v>
      </c>
      <c r="D32" s="4">
        <f t="shared" si="0"/>
        <v>119784</v>
      </c>
      <c r="E32" s="4">
        <f t="shared" si="1"/>
        <v>25</v>
      </c>
      <c r="F32" s="7">
        <f t="shared" si="2"/>
        <v>4791.3599999999997</v>
      </c>
      <c r="G32" s="4">
        <f>[1]Sheet1!$L$3</f>
        <v>14352</v>
      </c>
      <c r="H32" s="6">
        <f t="shared" si="7"/>
        <v>11.693445399817556</v>
      </c>
      <c r="I32" s="6">
        <f t="shared" si="8"/>
        <v>8.4745695749493546</v>
      </c>
      <c r="J32" s="6">
        <f t="shared" si="9"/>
        <v>9.5716445842985767</v>
      </c>
    </row>
    <row r="33" spans="1:10" x14ac:dyDescent="0.2">
      <c r="A33" s="5">
        <f>[1]Sheet1!$A34</f>
        <v>43685</v>
      </c>
      <c r="B33" s="4">
        <f>[1]Sheet1!$G34</f>
        <v>0</v>
      </c>
      <c r="C33" s="4">
        <f t="shared" si="3"/>
        <v>3864</v>
      </c>
      <c r="D33" s="4">
        <f t="shared" si="0"/>
        <v>123648</v>
      </c>
      <c r="E33" s="4">
        <f t="shared" si="1"/>
        <v>25</v>
      </c>
      <c r="F33" s="7">
        <f t="shared" si="2"/>
        <v>4945.92</v>
      </c>
      <c r="G33" s="4">
        <f>[1]Sheet1!$L$3</f>
        <v>14352</v>
      </c>
      <c r="H33" s="6">
        <f t="shared" si="7"/>
        <v>11.725194098132135</v>
      </c>
      <c r="I33" s="6">
        <f t="shared" si="8"/>
        <v>8.5063182732639344</v>
      </c>
      <c r="J33" s="6">
        <f t="shared" si="9"/>
        <v>9.5716445842985767</v>
      </c>
    </row>
    <row r="34" spans="1:10" x14ac:dyDescent="0.2">
      <c r="A34" s="5">
        <f>[1]Sheet1!$A35</f>
        <v>43692</v>
      </c>
      <c r="B34" s="4">
        <f>[1]Sheet1!$G35</f>
        <v>1</v>
      </c>
      <c r="C34" s="4">
        <f t="shared" si="3"/>
        <v>3864</v>
      </c>
      <c r="D34" s="4">
        <f t="shared" si="0"/>
        <v>127512</v>
      </c>
      <c r="E34" s="4">
        <f t="shared" si="1"/>
        <v>26</v>
      </c>
      <c r="F34" s="7">
        <f t="shared" si="2"/>
        <v>4904.3076923076924</v>
      </c>
      <c r="G34" s="4">
        <f>[1]Sheet1!$L$3</f>
        <v>14352</v>
      </c>
      <c r="H34" s="6">
        <f t="shared" si="7"/>
        <v>11.755965756798888</v>
      </c>
      <c r="I34" s="6">
        <f t="shared" si="8"/>
        <v>8.4978692187774065</v>
      </c>
      <c r="J34" s="6">
        <f t="shared" si="9"/>
        <v>9.5716445842985767</v>
      </c>
    </row>
    <row r="35" spans="1:10" x14ac:dyDescent="0.2">
      <c r="A35" s="5">
        <f>[1]Sheet1!$A36</f>
        <v>43699</v>
      </c>
      <c r="B35" s="4">
        <f>[1]Sheet1!$G36</f>
        <v>0</v>
      </c>
      <c r="C35" s="4">
        <f t="shared" si="3"/>
        <v>3864</v>
      </c>
      <c r="D35" s="4">
        <f t="shared" si="0"/>
        <v>131376</v>
      </c>
      <c r="E35" s="4">
        <f t="shared" si="1"/>
        <v>26</v>
      </c>
      <c r="F35" s="7">
        <f t="shared" si="2"/>
        <v>5052.9230769230771</v>
      </c>
      <c r="G35" s="4">
        <f>[1]Sheet1!$L$3</f>
        <v>14352</v>
      </c>
      <c r="H35" s="6">
        <f t="shared" si="7"/>
        <v>11.785818719948571</v>
      </c>
      <c r="I35" s="6">
        <f t="shared" si="8"/>
        <v>8.5277221819270874</v>
      </c>
      <c r="J35" s="6">
        <f t="shared" si="9"/>
        <v>9.5716445842985767</v>
      </c>
    </row>
    <row r="36" spans="1:10" x14ac:dyDescent="0.2">
      <c r="A36" s="5">
        <f>[1]Sheet1!$A37</f>
        <v>43706</v>
      </c>
      <c r="B36" s="4">
        <f>[1]Sheet1!$G37</f>
        <v>0</v>
      </c>
      <c r="C36" s="4">
        <f t="shared" si="3"/>
        <v>3864</v>
      </c>
      <c r="D36" s="4">
        <f t="shared" si="0"/>
        <v>135240</v>
      </c>
      <c r="E36" s="4">
        <f t="shared" si="1"/>
        <v>26</v>
      </c>
      <c r="F36" s="7">
        <f t="shared" si="2"/>
        <v>5201.5384615384619</v>
      </c>
      <c r="G36" s="4">
        <f>[1]Sheet1!$L$3</f>
        <v>14352</v>
      </c>
      <c r="H36" s="6">
        <f t="shared" si="7"/>
        <v>11.814806256821822</v>
      </c>
      <c r="I36" s="6">
        <f t="shared" si="8"/>
        <v>8.5567097188003398</v>
      </c>
      <c r="J36" s="6">
        <f t="shared" si="9"/>
        <v>9.5716445842985767</v>
      </c>
    </row>
    <row r="37" spans="1:10" x14ac:dyDescent="0.2">
      <c r="A37" s="5">
        <f>[1]Sheet1!$A38</f>
        <v>43713</v>
      </c>
      <c r="B37" s="4">
        <f>[1]Sheet1!$G38</f>
        <v>0</v>
      </c>
      <c r="C37" s="4">
        <f t="shared" si="3"/>
        <v>3864</v>
      </c>
      <c r="D37" s="4">
        <f t="shared" si="0"/>
        <v>139104</v>
      </c>
      <c r="E37" s="4">
        <f t="shared" si="1"/>
        <v>26</v>
      </c>
      <c r="F37" s="7">
        <f t="shared" si="2"/>
        <v>5350.1538461538457</v>
      </c>
      <c r="G37" s="4">
        <f>[1]Sheet1!$L$3</f>
        <v>14352</v>
      </c>
      <c r="H37" s="6">
        <f t="shared" si="7"/>
        <v>11.842977133788519</v>
      </c>
      <c r="I37" s="6">
        <f t="shared" si="8"/>
        <v>8.5848805957670358</v>
      </c>
      <c r="J37" s="6">
        <f t="shared" si="9"/>
        <v>9.5716445842985767</v>
      </c>
    </row>
    <row r="38" spans="1:10" x14ac:dyDescent="0.2">
      <c r="A38" s="5">
        <f>[1]Sheet1!$A39</f>
        <v>43720</v>
      </c>
      <c r="B38" s="4">
        <f>[1]Sheet1!$G39</f>
        <v>0</v>
      </c>
      <c r="C38" s="4">
        <f t="shared" si="3"/>
        <v>3864</v>
      </c>
      <c r="D38" s="4">
        <f t="shared" si="0"/>
        <v>142968</v>
      </c>
      <c r="E38" s="4">
        <f t="shared" si="1"/>
        <v>26</v>
      </c>
      <c r="F38" s="7">
        <f t="shared" si="2"/>
        <v>5498.7692307692305</v>
      </c>
      <c r="G38" s="4">
        <f>[1]Sheet1!$L$3</f>
        <v>14352</v>
      </c>
      <c r="H38" s="6">
        <f t="shared" si="7"/>
        <v>11.870376107976632</v>
      </c>
      <c r="I38" s="6">
        <f t="shared" si="8"/>
        <v>8.6122795699551506</v>
      </c>
      <c r="J38" s="6">
        <f t="shared" si="9"/>
        <v>9.5716445842985767</v>
      </c>
    </row>
    <row r="39" spans="1:10" x14ac:dyDescent="0.2">
      <c r="A39" s="5">
        <f>[1]Sheet1!$A40</f>
        <v>43727</v>
      </c>
      <c r="B39" s="4">
        <f>[1]Sheet1!$G40</f>
        <v>0</v>
      </c>
      <c r="C39" s="4">
        <f t="shared" si="3"/>
        <v>3864</v>
      </c>
      <c r="D39" s="4">
        <f t="shared" si="0"/>
        <v>146832</v>
      </c>
      <c r="E39" s="4">
        <f t="shared" si="1"/>
        <v>26</v>
      </c>
      <c r="F39" s="7">
        <f t="shared" si="2"/>
        <v>5647.3846153846152</v>
      </c>
      <c r="G39" s="4">
        <f>[1]Sheet1!$L$3</f>
        <v>14352</v>
      </c>
      <c r="H39" s="6">
        <f t="shared" si="7"/>
        <v>11.897044355058794</v>
      </c>
      <c r="I39" s="6">
        <f t="shared" si="8"/>
        <v>8.6389478170373124</v>
      </c>
      <c r="J39" s="6">
        <f t="shared" si="9"/>
        <v>9.5716445842985767</v>
      </c>
    </row>
    <row r="40" spans="1:10" x14ac:dyDescent="0.2">
      <c r="A40" s="5">
        <f>[1]Sheet1!$A41</f>
        <v>43734</v>
      </c>
      <c r="B40" s="4">
        <f>[1]Sheet1!$G41</f>
        <v>1</v>
      </c>
      <c r="C40" s="4">
        <f t="shared" si="3"/>
        <v>3864</v>
      </c>
      <c r="D40" s="4">
        <f t="shared" si="0"/>
        <v>150696</v>
      </c>
      <c r="E40" s="4">
        <f t="shared" si="1"/>
        <v>27</v>
      </c>
      <c r="F40" s="7">
        <f t="shared" si="2"/>
        <v>5581.333333333333</v>
      </c>
      <c r="G40" s="4">
        <f>[1]Sheet1!$L$3</f>
        <v>14352</v>
      </c>
      <c r="H40" s="6">
        <f t="shared" si="7"/>
        <v>11.923019841462056</v>
      </c>
      <c r="I40" s="6">
        <f t="shared" si="8"/>
        <v>8.6271829754577265</v>
      </c>
      <c r="J40" s="6">
        <f t="shared" si="9"/>
        <v>9.5716445842985767</v>
      </c>
    </row>
    <row r="41" spans="1:10" x14ac:dyDescent="0.2">
      <c r="A41" s="5">
        <f>[1]Sheet1!$A42</f>
        <v>43741</v>
      </c>
      <c r="B41" s="4">
        <f>[1]Sheet1!$G42</f>
        <v>0</v>
      </c>
      <c r="C41" s="4">
        <f t="shared" si="3"/>
        <v>3864</v>
      </c>
      <c r="D41" s="4">
        <f t="shared" si="0"/>
        <v>154560</v>
      </c>
      <c r="E41" s="4">
        <f t="shared" si="1"/>
        <v>27</v>
      </c>
      <c r="F41" s="7">
        <f t="shared" si="2"/>
        <v>5724.4444444444443</v>
      </c>
      <c r="G41" s="4">
        <f>[1]Sheet1!$L$3</f>
        <v>14352</v>
      </c>
      <c r="H41" s="6">
        <f t="shared" si="7"/>
        <v>11.948337649446344</v>
      </c>
      <c r="I41" s="6">
        <f t="shared" si="8"/>
        <v>8.6525007834420151</v>
      </c>
      <c r="J41" s="6">
        <f t="shared" si="9"/>
        <v>9.5716445842985767</v>
      </c>
    </row>
    <row r="42" spans="1:10" x14ac:dyDescent="0.2">
      <c r="A42" s="5">
        <f>[1]Sheet1!$A43</f>
        <v>43748</v>
      </c>
      <c r="B42" s="4">
        <f>[1]Sheet1!$G43</f>
        <v>0</v>
      </c>
      <c r="C42" s="4">
        <f t="shared" si="3"/>
        <v>3864</v>
      </c>
      <c r="D42" s="4">
        <f t="shared" si="0"/>
        <v>158424</v>
      </c>
      <c r="E42" s="4">
        <f t="shared" si="1"/>
        <v>27</v>
      </c>
      <c r="F42" s="7">
        <f t="shared" si="2"/>
        <v>5867.5555555555557</v>
      </c>
      <c r="G42" s="4">
        <f>[1]Sheet1!$L$3</f>
        <v>14352</v>
      </c>
      <c r="H42" s="6">
        <f t="shared" si="7"/>
        <v>11.973030262036717</v>
      </c>
      <c r="I42" s="6">
        <f t="shared" si="8"/>
        <v>8.6771933960323882</v>
      </c>
      <c r="J42" s="6">
        <f t="shared" si="9"/>
        <v>9.5716445842985767</v>
      </c>
    </row>
    <row r="43" spans="1:10" x14ac:dyDescent="0.2">
      <c r="A43" s="5">
        <f>[1]Sheet1!$A44</f>
        <v>43755</v>
      </c>
      <c r="B43" s="4">
        <f>[1]Sheet1!$G44</f>
        <v>1</v>
      </c>
      <c r="C43" s="4">
        <f t="shared" si="3"/>
        <v>3864</v>
      </c>
      <c r="D43" s="4">
        <f t="shared" si="0"/>
        <v>162288</v>
      </c>
      <c r="E43" s="4">
        <f t="shared" si="1"/>
        <v>28</v>
      </c>
      <c r="F43" s="7">
        <f t="shared" si="2"/>
        <v>5796</v>
      </c>
      <c r="G43" s="4">
        <f>[1]Sheet1!$L$3</f>
        <v>14352</v>
      </c>
      <c r="H43" s="6">
        <f t="shared" si="7"/>
        <v>11.997127813615776</v>
      </c>
      <c r="I43" s="6">
        <f t="shared" si="8"/>
        <v>8.6649233034405722</v>
      </c>
      <c r="J43" s="6">
        <f t="shared" si="9"/>
        <v>9.5716445842985767</v>
      </c>
    </row>
    <row r="44" spans="1:10" x14ac:dyDescent="0.2">
      <c r="A44" s="5">
        <f>[1]Sheet1!$A45</f>
        <v>43762</v>
      </c>
      <c r="B44" s="4">
        <f>[1]Sheet1!$G45</f>
        <v>0</v>
      </c>
      <c r="C44" s="4">
        <f t="shared" si="3"/>
        <v>3864</v>
      </c>
      <c r="D44" s="4">
        <f t="shared" si="0"/>
        <v>166152</v>
      </c>
      <c r="E44" s="4">
        <f t="shared" si="1"/>
        <v>28</v>
      </c>
      <c r="F44" s="7">
        <f t="shared" si="2"/>
        <v>5934</v>
      </c>
      <c r="G44" s="4">
        <f>[1]Sheet1!$L$3</f>
        <v>14352</v>
      </c>
      <c r="H44" s="6">
        <f t="shared" si="7"/>
        <v>12.02065831102597</v>
      </c>
      <c r="I44" s="6">
        <f t="shared" si="8"/>
        <v>8.6884538008507679</v>
      </c>
      <c r="J44" s="6">
        <f t="shared" si="9"/>
        <v>9.5716445842985767</v>
      </c>
    </row>
    <row r="45" spans="1:10" x14ac:dyDescent="0.2">
      <c r="A45" s="5">
        <f>[1]Sheet1!$A46</f>
        <v>43769</v>
      </c>
      <c r="B45" s="4">
        <f>[1]Sheet1!$G46</f>
        <v>0</v>
      </c>
      <c r="C45" s="4">
        <f t="shared" si="3"/>
        <v>3864</v>
      </c>
      <c r="D45" s="4">
        <f t="shared" si="0"/>
        <v>170016</v>
      </c>
      <c r="E45" s="4">
        <f t="shared" si="1"/>
        <v>28</v>
      </c>
      <c r="F45" s="7">
        <f t="shared" si="2"/>
        <v>6072</v>
      </c>
      <c r="G45" s="4">
        <f>[1]Sheet1!$L$3</f>
        <v>14352</v>
      </c>
      <c r="H45" s="6">
        <f t="shared" si="7"/>
        <v>12.04364782925067</v>
      </c>
      <c r="I45" s="6">
        <f t="shared" si="8"/>
        <v>8.7114433190754657</v>
      </c>
      <c r="J45" s="6">
        <f t="shared" si="9"/>
        <v>9.5716445842985767</v>
      </c>
    </row>
    <row r="46" spans="1:10" x14ac:dyDescent="0.2">
      <c r="A46" s="5">
        <f>[1]Sheet1!$A47</f>
        <v>43776</v>
      </c>
      <c r="B46" s="4">
        <f>[1]Sheet1!$G47</f>
        <v>1</v>
      </c>
      <c r="C46" s="4">
        <f t="shared" si="3"/>
        <v>3864</v>
      </c>
      <c r="D46" s="4">
        <f t="shared" si="0"/>
        <v>173880</v>
      </c>
      <c r="E46" s="4">
        <f t="shared" si="1"/>
        <v>29</v>
      </c>
      <c r="F46" s="7">
        <f t="shared" si="2"/>
        <v>5995.8620689655172</v>
      </c>
      <c r="G46" s="4">
        <f>[1]Sheet1!$L$3</f>
        <v>14352</v>
      </c>
      <c r="H46" s="6">
        <f t="shared" si="7"/>
        <v>12.066120685102728</v>
      </c>
      <c r="I46" s="6">
        <f t="shared" si="8"/>
        <v>8.6988248551162535</v>
      </c>
      <c r="J46" s="6">
        <f t="shared" si="9"/>
        <v>9.5716445842985767</v>
      </c>
    </row>
    <row r="47" spans="1:10" x14ac:dyDescent="0.2">
      <c r="A47" s="5">
        <f>[1]Sheet1!$A48</f>
        <v>43783</v>
      </c>
      <c r="B47" s="4">
        <f>[1]Sheet1!$G48</f>
        <v>0</v>
      </c>
      <c r="C47" s="4">
        <f t="shared" si="3"/>
        <v>3864</v>
      </c>
      <c r="D47" s="4">
        <f t="shared" si="0"/>
        <v>177744</v>
      </c>
      <c r="E47" s="4">
        <f t="shared" si="1"/>
        <v>29</v>
      </c>
      <c r="F47" s="7">
        <f t="shared" si="2"/>
        <v>6129.1034482758623</v>
      </c>
      <c r="G47" s="4">
        <f>[1]Sheet1!$L$3</f>
        <v>14352</v>
      </c>
      <c r="H47" s="6">
        <f t="shared" si="7"/>
        <v>12.088099591821504</v>
      </c>
      <c r="I47" s="6">
        <f t="shared" si="8"/>
        <v>8.7208037618350289</v>
      </c>
      <c r="J47" s="6">
        <f t="shared" si="9"/>
        <v>9.5716445842985767</v>
      </c>
    </row>
    <row r="48" spans="1:10" x14ac:dyDescent="0.2">
      <c r="A48" s="5">
        <f>[1]Sheet1!$A49</f>
        <v>43790</v>
      </c>
      <c r="B48" s="4">
        <f>[1]Sheet1!$G49</f>
        <v>0</v>
      </c>
      <c r="C48" s="4">
        <f t="shared" si="3"/>
        <v>3864</v>
      </c>
      <c r="D48" s="4">
        <f t="shared" si="0"/>
        <v>181608</v>
      </c>
      <c r="E48" s="4">
        <f t="shared" si="1"/>
        <v>29</v>
      </c>
      <c r="F48" s="7">
        <f t="shared" si="2"/>
        <v>6262.3448275862065</v>
      </c>
      <c r="G48" s="4">
        <f>[1]Sheet1!$L$3</f>
        <v>14352</v>
      </c>
      <c r="H48" s="6">
        <f t="shared" si="7"/>
        <v>12.109605797042468</v>
      </c>
      <c r="I48" s="6">
        <f t="shared" si="8"/>
        <v>8.7423099670559932</v>
      </c>
      <c r="J48" s="6">
        <f t="shared" si="9"/>
        <v>9.5716445842985767</v>
      </c>
    </row>
    <row r="49" spans="1:13" x14ac:dyDescent="0.2">
      <c r="A49" s="5">
        <f>[1]Sheet1!$A50</f>
        <v>43797</v>
      </c>
      <c r="B49" s="4">
        <f>[1]Sheet1!$G50</f>
        <v>1</v>
      </c>
      <c r="C49" s="4">
        <f t="shared" si="3"/>
        <v>3864</v>
      </c>
      <c r="D49" s="4">
        <f t="shared" si="0"/>
        <v>185472</v>
      </c>
      <c r="E49" s="4">
        <f t="shared" si="1"/>
        <v>30</v>
      </c>
      <c r="F49" s="7">
        <f t="shared" si="2"/>
        <v>6182.4</v>
      </c>
      <c r="G49" s="4">
        <f>[1]Sheet1!$L$3</f>
        <v>14352</v>
      </c>
      <c r="H49" s="6">
        <f t="shared" si="7"/>
        <v>12.130659206240299</v>
      </c>
      <c r="I49" s="6">
        <f t="shared" si="8"/>
        <v>8.7294618245781432</v>
      </c>
      <c r="J49" s="6">
        <f t="shared" si="9"/>
        <v>9.5716445842985767</v>
      </c>
      <c r="L49" s="8" t="s">
        <v>11</v>
      </c>
      <c r="M49" s="9">
        <v>0.97340000000000004</v>
      </c>
    </row>
    <row r="50" spans="1:13" x14ac:dyDescent="0.2">
      <c r="A50" s="5">
        <f>[1]Sheet1!$A51</f>
        <v>43804</v>
      </c>
      <c r="B50" s="4">
        <f>[1]Sheet1!$G51</f>
        <v>0</v>
      </c>
      <c r="C50" s="4">
        <f t="shared" si="3"/>
        <v>3864</v>
      </c>
      <c r="D50" s="4">
        <f t="shared" si="0"/>
        <v>189336</v>
      </c>
      <c r="E50" s="4">
        <f t="shared" si="1"/>
        <v>30</v>
      </c>
      <c r="F50" s="7">
        <f t="shared" si="2"/>
        <v>6311.2</v>
      </c>
      <c r="G50" s="4">
        <f>[1]Sheet1!$L$3</f>
        <v>14352</v>
      </c>
      <c r="H50" s="6">
        <f t="shared" si="7"/>
        <v>12.151278493443035</v>
      </c>
      <c r="I50" s="6">
        <f t="shared" si="8"/>
        <v>8.7500811117808794</v>
      </c>
      <c r="J50" s="6">
        <f t="shared" si="9"/>
        <v>9.5716445842985767</v>
      </c>
      <c r="L50" s="8" t="s">
        <v>12</v>
      </c>
      <c r="M50" s="9">
        <v>0.1118</v>
      </c>
    </row>
    <row r="51" spans="1:13" x14ac:dyDescent="0.2">
      <c r="A51" s="5">
        <f>[1]Sheet1!$A52</f>
        <v>43811</v>
      </c>
      <c r="B51" s="4">
        <f>[1]Sheet1!$G52</f>
        <v>0</v>
      </c>
      <c r="C51" s="4">
        <f t="shared" si="3"/>
        <v>3864</v>
      </c>
      <c r="D51" s="4">
        <f t="shared" si="0"/>
        <v>193200</v>
      </c>
      <c r="E51" s="4">
        <f t="shared" si="1"/>
        <v>30</v>
      </c>
      <c r="F51" s="7">
        <f t="shared" si="2"/>
        <v>6440</v>
      </c>
      <c r="G51" s="4">
        <f>[1]Sheet1!$L$3</f>
        <v>14352</v>
      </c>
      <c r="H51" s="6">
        <f t="shared" si="7"/>
        <v>12.171481200760555</v>
      </c>
      <c r="I51" s="6">
        <f t="shared" si="8"/>
        <v>8.7702838190983989</v>
      </c>
      <c r="J51" s="6">
        <f t="shared" si="9"/>
        <v>9.5716445842985767</v>
      </c>
      <c r="L51" s="8" t="s">
        <v>13</v>
      </c>
      <c r="M51" s="9">
        <f>LN(1-M50)</f>
        <v>-0.11855833612413517</v>
      </c>
    </row>
    <row r="52" spans="1:13" x14ac:dyDescent="0.2">
      <c r="A52" s="5">
        <f>[1]Sheet1!$A53</f>
        <v>43818</v>
      </c>
      <c r="B52" s="4">
        <f>[1]Sheet1!$G53</f>
        <v>1</v>
      </c>
      <c r="C52" s="4">
        <f t="shared" si="3"/>
        <v>3864</v>
      </c>
      <c r="D52" s="4">
        <f t="shared" si="0"/>
        <v>197064</v>
      </c>
      <c r="E52" s="4">
        <f t="shared" si="1"/>
        <v>31</v>
      </c>
      <c r="F52" s="7">
        <f t="shared" si="2"/>
        <v>6356.9032258064517</v>
      </c>
      <c r="G52" s="4">
        <f>[1]Sheet1!$L$3</f>
        <v>14352</v>
      </c>
      <c r="H52" s="6">
        <f t="shared" si="7"/>
        <v>12.191283828056735</v>
      </c>
      <c r="I52" s="6">
        <f t="shared" si="8"/>
        <v>8.7572966235715874</v>
      </c>
      <c r="J52" s="6">
        <f t="shared" si="9"/>
        <v>9.5716445842985767</v>
      </c>
      <c r="L52" s="8" t="s">
        <v>14</v>
      </c>
      <c r="M52" s="9">
        <v>1.1241000000000001</v>
      </c>
    </row>
    <row r="53" spans="1:13" x14ac:dyDescent="0.2">
      <c r="A53" s="5">
        <f>[1]Sheet1!$A54</f>
        <v>43825</v>
      </c>
      <c r="B53" s="4">
        <f>[1]Sheet1!$G54</f>
        <v>0</v>
      </c>
      <c r="C53" s="4">
        <f t="shared" si="3"/>
        <v>3864</v>
      </c>
      <c r="D53" s="4">
        <f t="shared" si="0"/>
        <v>200928</v>
      </c>
      <c r="E53" s="4">
        <f t="shared" si="1"/>
        <v>31</v>
      </c>
      <c r="F53" s="7">
        <f t="shared" si="2"/>
        <v>6481.5483870967746</v>
      </c>
      <c r="G53" s="4">
        <f>[1]Sheet1!$L$3</f>
        <v>14352</v>
      </c>
      <c r="H53" s="6">
        <f t="shared" si="7"/>
        <v>12.210701913913836</v>
      </c>
      <c r="I53" s="6">
        <f t="shared" si="8"/>
        <v>8.7767147094286901</v>
      </c>
      <c r="J53" s="6">
        <f t="shared" si="9"/>
        <v>9.5716445842985767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F3898847611A429B27B1ABD684757E" ma:contentTypeVersion="15" ma:contentTypeDescription="Create a new document." ma:contentTypeScope="" ma:versionID="6c41cfcff403fa2ffbfccb5fedce8a69">
  <xsd:schema xmlns:xsd="http://www.w3.org/2001/XMLSchema" xmlns:xs="http://www.w3.org/2001/XMLSchema" xmlns:p="http://schemas.microsoft.com/office/2006/metadata/properties" xmlns:ns1="http://schemas.microsoft.com/sharepoint/v3" xmlns:ns3="bcc4f941-2f84-4f09-8307-b33642b6db83" xmlns:ns4="2b0a6d30-4824-404d-81d9-3c727d761410" targetNamespace="http://schemas.microsoft.com/office/2006/metadata/properties" ma:root="true" ma:fieldsID="42414580a7df1ce0bf643b3d9ec05c08" ns1:_="" ns3:_="" ns4:_="">
    <xsd:import namespace="http://schemas.microsoft.com/sharepoint/v3"/>
    <xsd:import namespace="bcc4f941-2f84-4f09-8307-b33642b6db83"/>
    <xsd:import namespace="2b0a6d30-4824-404d-81d9-3c727d76141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4f941-2f84-4f09-8307-b33642b6db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a6d30-4824-404d-81d9-3c727d7614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A47A5-039A-4F75-A54D-398B94C8A8C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6E9F4D5-B8A6-4F1B-9FCA-24A5F16735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45347E-AD15-4B12-9988-78BEF2182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c4f941-2f84-4f09-8307-b33642b6db83"/>
    <ds:schemaRef ds:uri="2b0a6d30-4824-404d-81d9-3c727d7614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Marathu</dc:creator>
  <cp:lastModifiedBy>Rishi Marathu</cp:lastModifiedBy>
  <cp:revision>2</cp:revision>
  <dcterms:created xsi:type="dcterms:W3CDTF">2012-01-31T16:41:36Z</dcterms:created>
  <dcterms:modified xsi:type="dcterms:W3CDTF">2020-07-03T11:07:26Z</dcterms:modified>
  <cp:version>2014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0x0101001CF3898847611A429B27B1ABD684757E</vt:lpwstr>
  </property>
</Properties>
</file>