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1"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<sst xmlns="http://schemas.openxmlformats.org/spreadsheetml/2006/main" count="180" uniqueCount="26">
  <si>
    <t>Data de incubação</t>
  </si>
  <si>
    <t>Protocolo</t>
  </si>
  <si>
    <t>Procedência</t>
  </si>
  <si>
    <t>Mercado</t>
  </si>
  <si>
    <t>Origem matéria-prima</t>
  </si>
  <si>
    <t>Setor</t>
  </si>
  <si>
    <t>Amostra/fase</t>
  </si>
  <si>
    <t>Ponto de coleta</t>
  </si>
  <si>
    <t>Informações complementares</t>
  </si>
  <si>
    <t>Biogás (LNbiogás.kg sv¹)</t>
  </si>
  <si>
    <t>Maior e menor</t>
  </si>
  <si>
    <t>Critério de aceitação</t>
  </si>
  <si>
    <t>Metano (LNbiogás.kg sv¹)</t>
  </si>
  <si>
    <t>Metano (LNCH4.kg¹ sv)</t>
  </si>
  <si>
    <t>% de Metano no Biogás</t>
  </si>
  <si>
    <t>ST (%)</t>
  </si>
  <si>
    <t>Sólidos totais (g/kg)</t>
  </si>
  <si>
    <t>SV (%)</t>
  </si>
  <si>
    <t>Sólidos voláteis (g/kg)</t>
  </si>
  <si>
    <t>SF (%)</t>
  </si>
  <si>
    <t>DQO(mg de O2/L)</t>
  </si>
  <si>
    <t>pH</t>
  </si>
  <si>
    <t>16/08/2019</t>
  </si>
  <si>
    <t/>
  </si>
  <si>
    <t>--Selecione--</t>
  </si>
  <si>
    <t>-</t>
  </si>
</sst>
</file>

<file path=xl/styles.xml><?xml version="1.0" encoding="utf-8"?>
<styleSheet xmlns="http://schemas.openxmlformats.org/spreadsheetml/2006/main">
  <fonts count="1">
    <font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9"/>
  <sheetViews>
    <sheetView showRuler="0"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</v>
      </c>
      <c r="N1" t="s">
        <v>12</v>
      </c>
      <c r="O1" t="s">
        <v>10</v>
      </c>
      <c r="P1" t="s">
        <v>11</v>
      </c>
      <c r="Q1" t="s">
        <v>13</v>
      </c>
      <c r="R1" t="s">
        <v>14</v>
      </c>
      <c r="S1" t="s">
        <v>15</v>
      </c>
      <c r="T1" t="s">
        <v>16</v>
      </c>
      <c r="U1" t="s">
        <v>11</v>
      </c>
      <c r="V1" t="s">
        <v>17</v>
      </c>
      <c r="W1" t="s">
        <v>18</v>
      </c>
      <c r="X1" t="s">
        <v>11</v>
      </c>
      <c r="Y1" t="s">
        <v>19</v>
      </c>
      <c r="Z1" t="s">
        <v>20</v>
      </c>
      <c r="AA1" t="s">
        <v>20</v>
      </c>
      <c r="AB1" t="s">
        <v>21</v>
      </c>
      <c r="AC1" t="s">
        <v>21</v>
      </c>
    </row>
    <row r="2" s="1" customFormat="1" customHeight="0">
      <c r="A2" s="1" t="s">
        <v>22</v>
      </c>
      <c r="B2" s="1" t="s">
        <v>23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23</v>
      </c>
      <c r="I2" s="1" t="s">
        <v>23</v>
      </c>
      <c r="J2" s="1" t="s">
        <v>25</v>
      </c>
      <c r="K2" s="1">
        <f t="normal">MAX(J2:J4)</f>
        <v>0</v>
      </c>
      <c r="L2" s="1">
        <f t="normal">((K2-K3)/K3)*100</f>
        <v>0</v>
      </c>
      <c r="M2" s="1">
        <f t="normal">AVERAGE(J2:J4)</f>
        <v>0</v>
      </c>
      <c r="N2" s="1" t="s">
        <v>25</v>
      </c>
      <c r="O2" s="1">
        <f t="normal">MAX(N2:N4)</f>
        <v>0</v>
      </c>
      <c r="P2" s="1">
        <f t="normal">(O2-O3)/O3</f>
        <v>0</v>
      </c>
      <c r="Q2" s="1">
        <f t="normal">AVERAGE(N2:N4)</f>
        <v>0</v>
      </c>
      <c r="R2" s="1">
        <f t="normal">(Q2/M2)</f>
        <v>0</v>
      </c>
      <c r="S2" s="1">
        <v>0</v>
      </c>
      <c r="T2" s="1">
        <f t="normal">AVERAGE(S2:S4)*10</f>
        <v>0</v>
      </c>
      <c r="U2" s="1">
        <f t="normal">((MAX(S2:S4))-(MIN(S2:S4)))/(((MAX(S2:S4))+(MIN(S2:S4)))/2)*100</f>
        <v>0</v>
      </c>
      <c r="V2" s="1" t="s">
        <v>25</v>
      </c>
      <c r="W2" s="1">
        <f t="normal">AVERAGE(V2:V4)*10</f>
        <v>0</v>
      </c>
      <c r="X2" s="1">
        <f t="normal">((MAX(V2:V4))-(MIN(V2:V4)))/(((MAX(V2:V4))+(MIN(V2:V4)))/2)*100</f>
        <v>0</v>
      </c>
      <c r="Y2" s="1">
        <f t="normal">100-V2</f>
        <v>0</v>
      </c>
      <c r="Z2" s="1" t="s">
        <v>25</v>
      </c>
      <c r="AA2" s="1">
        <f t="normal">AVERAGE(Z2:Z4)</f>
        <v>0</v>
      </c>
      <c r="AB2" s="1" t="s">
        <v>25</v>
      </c>
      <c r="AC2" s="1">
        <f t="normal">AVERAGE(AB2:AB4)</f>
        <v>0</v>
      </c>
    </row>
    <row r="3" s="1" customFormat="1" customHeight="0">
      <c r="A3" s="1"/>
      <c r="B3" s="1"/>
      <c r="C3" s="1"/>
      <c r="D3" s="1"/>
      <c r="E3" s="1"/>
      <c r="F3" s="1"/>
      <c r="G3" s="1"/>
      <c r="H3" s="1"/>
      <c r="I3" s="1"/>
      <c r="J3" s="1" t="s">
        <v>25</v>
      </c>
      <c r="K3" s="1">
        <f t="normal">MIN(J2:J4)</f>
        <v>0</v>
      </c>
      <c r="N3" s="1" t="s">
        <v>25</v>
      </c>
      <c r="O3" s="1">
        <f t="normal">MIN(N2:N4)</f>
        <v>0</v>
      </c>
      <c r="S3" s="1">
        <v>0</v>
      </c>
      <c r="V3" s="1" t="s">
        <v>25</v>
      </c>
      <c r="Y3" s="1">
        <f t="normal">100-V3</f>
        <v>0</v>
      </c>
      <c r="Z3" s="1" t="s">
        <v>25</v>
      </c>
      <c r="AA3" s="1"/>
      <c r="AB3" s="1" t="s">
        <v>25</v>
      </c>
      <c r="AC3" s="1"/>
    </row>
    <row r="4" s="1" customFormat="1" customHeight="0">
      <c r="A4" s="1"/>
      <c r="B4" s="1"/>
      <c r="C4" s="1"/>
      <c r="D4" s="1"/>
      <c r="E4" s="1"/>
      <c r="F4" s="1"/>
      <c r="G4" s="1"/>
      <c r="H4" s="1"/>
      <c r="I4" s="1"/>
      <c r="J4" s="1" t="s">
        <v>25</v>
      </c>
      <c r="N4" s="1" t="s">
        <v>25</v>
      </c>
      <c r="S4" s="1">
        <v>0</v>
      </c>
      <c r="V4" s="1" t="s">
        <v>25</v>
      </c>
      <c r="Y4" s="1">
        <f t="normal">100-V4</f>
        <v>0</v>
      </c>
      <c r="Z4" s="1" t="s">
        <v>25</v>
      </c>
      <c r="AA4" s="1"/>
      <c r="AB4" s="1" t="s">
        <v>25</v>
      </c>
      <c r="AC4" s="1"/>
    </row>
    <row r="5" s="1" customFormat="1" customHeight="0">
      <c r="A5" s="1" t="s">
        <v>22</v>
      </c>
      <c r="B5" s="1" t="s">
        <v>23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25</v>
      </c>
      <c r="I5" s="1" t="s">
        <v>25</v>
      </c>
      <c r="J5" s="1" t="s">
        <v>25</v>
      </c>
      <c r="K5" s="1">
        <f t="normal">MAX(J5:J7)</f>
        <v>0</v>
      </c>
      <c r="L5" s="1">
        <f t="normal">((K5-K6)/K6)*100</f>
        <v>0</v>
      </c>
      <c r="M5" s="1">
        <f t="normal">AVERAGE(J5:J7)</f>
        <v>0</v>
      </c>
      <c r="N5" s="1" t="s">
        <v>25</v>
      </c>
      <c r="O5" s="1">
        <f t="normal">MAX(N5:N7)</f>
        <v>0</v>
      </c>
      <c r="P5" s="1">
        <f t="normal">(O5-O6)/O6</f>
        <v>0</v>
      </c>
      <c r="Q5" s="1">
        <f t="normal">AVERAGE(N5:N7)</f>
        <v>0</v>
      </c>
      <c r="R5" s="1">
        <f t="normal">(Q5/M5)</f>
        <v>0</v>
      </c>
      <c r="S5" s="1">
        <v>0</v>
      </c>
      <c r="T5" s="1">
        <f t="normal">AVERAGE(S5:S7)*10</f>
        <v>0</v>
      </c>
      <c r="U5" s="1">
        <f t="normal">((MAX(S5:S7))-(MIN(S5:S7)))/(((MAX(S5:S7))+(MIN(S5:S7)))/2)*100</f>
        <v>0</v>
      </c>
      <c r="V5" s="1" t="s">
        <v>25</v>
      </c>
      <c r="W5" s="1">
        <f t="normal">AVERAGE(V5:V7)*10</f>
        <v>0</v>
      </c>
      <c r="X5" s="1">
        <f t="normal">((MAX(V5:V7))-(MIN(V5:V7)))/(((MAX(V5:V7))+(MIN(V5:V7)))/2)*100</f>
        <v>0</v>
      </c>
      <c r="Y5" s="1">
        <f t="normal">100-V5</f>
        <v>0</v>
      </c>
      <c r="Z5" s="1" t="s">
        <v>25</v>
      </c>
      <c r="AA5" s="1">
        <f t="normal">AVERAGE(Z5:Z7)</f>
        <v>0</v>
      </c>
      <c r="AB5" s="1" t="s">
        <v>25</v>
      </c>
      <c r="AC5" s="1">
        <f t="normal">AVERAGE(AB5:AB7)</f>
        <v>0</v>
      </c>
    </row>
    <row r="6" s="1" customFormat="1" customHeight="0">
      <c r="A6" s="1"/>
      <c r="B6" s="1"/>
      <c r="C6" s="1"/>
      <c r="D6" s="1"/>
      <c r="E6" s="1"/>
      <c r="F6" s="1"/>
      <c r="G6" s="1"/>
      <c r="H6" s="1"/>
      <c r="I6" s="1"/>
      <c r="J6" s="1" t="s">
        <v>25</v>
      </c>
      <c r="K6" s="1">
        <f t="normal">MIN(J5:J7)</f>
        <v>0</v>
      </c>
      <c r="N6" s="1" t="s">
        <v>25</v>
      </c>
      <c r="O6" s="1">
        <f t="normal">MIN(N5:N7)</f>
        <v>0</v>
      </c>
      <c r="S6" s="1">
        <v>0</v>
      </c>
      <c r="V6" s="1" t="s">
        <v>25</v>
      </c>
      <c r="Y6" s="1">
        <f t="normal">100-V6</f>
        <v>0</v>
      </c>
      <c r="Z6" s="1" t="s">
        <v>25</v>
      </c>
      <c r="AA6" s="1"/>
      <c r="AB6" s="1" t="s">
        <v>25</v>
      </c>
      <c r="AC6" s="1"/>
    </row>
    <row r="7" s="1" customFormat="1" customHeight="0">
      <c r="A7" s="1"/>
      <c r="B7" s="1"/>
      <c r="C7" s="1"/>
      <c r="D7" s="1"/>
      <c r="E7" s="1"/>
      <c r="F7" s="1"/>
      <c r="G7" s="1"/>
      <c r="H7" s="1"/>
      <c r="I7" s="1"/>
      <c r="J7" s="1" t="s">
        <v>25</v>
      </c>
      <c r="N7" s="1" t="s">
        <v>25</v>
      </c>
      <c r="S7" s="1">
        <v>0</v>
      </c>
      <c r="V7" s="1" t="s">
        <v>25</v>
      </c>
      <c r="Y7" s="1">
        <f t="normal">100-V7</f>
        <v>0</v>
      </c>
      <c r="Z7" s="1" t="s">
        <v>25</v>
      </c>
      <c r="AA7" s="1"/>
      <c r="AB7" s="1" t="s">
        <v>25</v>
      </c>
      <c r="AC7" s="1"/>
    </row>
    <row r="8" s="1" customFormat="1" customHeight="0">
      <c r="A8" s="1" t="s">
        <v>22</v>
      </c>
      <c r="B8" s="1" t="s">
        <v>23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23</v>
      </c>
      <c r="I8" s="1" t="s">
        <v>23</v>
      </c>
      <c r="J8" s="1" t="s">
        <v>25</v>
      </c>
      <c r="K8" s="1">
        <f t="normal">MAX(J8:J10)</f>
        <v>0</v>
      </c>
      <c r="L8" s="1">
        <f t="normal">((K8-K9)/K9)*100</f>
        <v>0</v>
      </c>
      <c r="M8" s="1">
        <f t="normal">AVERAGE(J8:J10)</f>
        <v>0</v>
      </c>
      <c r="N8" s="1" t="s">
        <v>25</v>
      </c>
      <c r="O8" s="1">
        <f t="normal">MAX(N8:N10)</f>
        <v>0</v>
      </c>
      <c r="P8" s="1">
        <f t="normal">(O8-O9)/O9</f>
        <v>0</v>
      </c>
      <c r="Q8" s="1">
        <f t="normal">AVERAGE(N8:N10)</f>
        <v>0</v>
      </c>
      <c r="R8" s="1">
        <f t="normal">(Q8/M8)</f>
        <v>0</v>
      </c>
      <c r="S8" s="1">
        <v>0</v>
      </c>
      <c r="T8" s="1">
        <f t="normal">AVERAGE(S8:S10)*10</f>
        <v>0</v>
      </c>
      <c r="U8" s="1">
        <f t="normal">((MAX(S8:S10))-(MIN(S8:S10)))/(((MAX(S8:S10))+(MIN(S8:S10)))/2)*100</f>
        <v>0</v>
      </c>
      <c r="V8" s="1" t="s">
        <v>25</v>
      </c>
      <c r="W8" s="1">
        <f t="normal">AVERAGE(V8:V10)*10</f>
        <v>0</v>
      </c>
      <c r="X8" s="1">
        <f t="normal">((MAX(V8:V10))-(MIN(V8:V10)))/(((MAX(V8:V10))+(MIN(V8:V10)))/2)*100</f>
        <v>0</v>
      </c>
      <c r="Y8" s="1">
        <f t="normal">100-V8</f>
        <v>0</v>
      </c>
      <c r="Z8" s="1" t="s">
        <v>25</v>
      </c>
      <c r="AA8" s="1">
        <f t="normal">AVERAGE(Z8:Z10)</f>
        <v>0</v>
      </c>
      <c r="AB8" s="1" t="s">
        <v>25</v>
      </c>
      <c r="AC8" s="1">
        <f t="normal">AVERAGE(AB8:AB10)</f>
        <v>0</v>
      </c>
    </row>
    <row r="9" s="1" customFormat="1" customHeight="0">
      <c r="A9" s="1"/>
      <c r="B9" s="1"/>
      <c r="C9" s="1"/>
      <c r="D9" s="1"/>
      <c r="E9" s="1"/>
      <c r="F9" s="1"/>
      <c r="G9" s="1"/>
      <c r="H9" s="1"/>
      <c r="I9" s="1"/>
      <c r="J9" s="1" t="s">
        <v>25</v>
      </c>
      <c r="K9" s="1">
        <f t="normal">MIN(J8:J10)</f>
        <v>0</v>
      </c>
      <c r="N9" s="1" t="s">
        <v>25</v>
      </c>
      <c r="O9" s="1">
        <f t="normal">MIN(N8:N10)</f>
        <v>0</v>
      </c>
      <c r="S9" s="1">
        <v>0</v>
      </c>
      <c r="V9" s="1" t="s">
        <v>25</v>
      </c>
      <c r="Y9" s="1">
        <f t="normal">100-V9</f>
        <v>0</v>
      </c>
      <c r="Z9" s="1" t="s">
        <v>25</v>
      </c>
      <c r="AA9" s="1"/>
      <c r="AB9" s="1" t="s">
        <v>25</v>
      </c>
      <c r="AC9" s="1"/>
    </row>
    <row r="10" s="1" customFormat="1" customHeight="0">
      <c r="A10" s="1"/>
      <c r="B10" s="1"/>
      <c r="C10" s="1"/>
      <c r="D10" s="1"/>
      <c r="E10" s="1"/>
      <c r="F10" s="1"/>
      <c r="G10" s="1"/>
      <c r="H10" s="1"/>
      <c r="I10" s="1"/>
      <c r="J10" s="1" t="s">
        <v>25</v>
      </c>
      <c r="N10" s="1" t="s">
        <v>25</v>
      </c>
      <c r="S10" s="1">
        <v>0</v>
      </c>
      <c r="V10" s="1" t="s">
        <v>25</v>
      </c>
      <c r="Y10" s="1">
        <f t="normal">100-V10</f>
        <v>0</v>
      </c>
      <c r="Z10" s="1" t="s">
        <v>25</v>
      </c>
      <c r="AA10" s="1"/>
      <c r="AB10" s="1" t="s">
        <v>25</v>
      </c>
      <c r="AC10" s="1"/>
    </row>
    <row r="11" s="1" customFormat="1" customHeight="0">
      <c r="A11" s="1" t="s">
        <v>22</v>
      </c>
      <c r="B11" s="1" t="s">
        <v>23</v>
      </c>
      <c r="C11" s="1" t="s">
        <v>24</v>
      </c>
      <c r="D11" s="1" t="s">
        <v>24</v>
      </c>
      <c r="E11" s="1" t="s">
        <v>24</v>
      </c>
      <c r="F11" s="1" t="s">
        <v>24</v>
      </c>
      <c r="G11" s="1" t="s">
        <v>24</v>
      </c>
      <c r="H11" s="1" t="s">
        <v>23</v>
      </c>
      <c r="I11" s="1" t="s">
        <v>23</v>
      </c>
      <c r="J11" s="1" t="s">
        <v>25</v>
      </c>
      <c r="K11" s="1">
        <f t="normal">MAX(J11:J13)</f>
        <v>0</v>
      </c>
      <c r="L11" s="1">
        <f t="normal">((K11-K12)/K12)*100</f>
        <v>0</v>
      </c>
      <c r="M11" s="1">
        <f t="normal">AVERAGE(J11:J13)</f>
        <v>0</v>
      </c>
      <c r="N11" s="1" t="s">
        <v>25</v>
      </c>
      <c r="O11" s="1">
        <f t="normal">MAX(N11:N13)</f>
        <v>0</v>
      </c>
      <c r="P11" s="1">
        <f t="normal">(O11-O12)/O12</f>
        <v>0</v>
      </c>
      <c r="Q11" s="1">
        <f t="normal">AVERAGE(N11:N13)</f>
        <v>0</v>
      </c>
      <c r="R11" s="1">
        <f t="normal">(Q11/M11)</f>
        <v>0</v>
      </c>
      <c r="S11" s="1" t="s">
        <v>25</v>
      </c>
      <c r="T11" s="1">
        <f t="normal">AVERAGE(S11:S13)*10</f>
        <v>0</v>
      </c>
      <c r="U11" s="1">
        <f t="normal">((MAX(S11:S13))-(MIN(S11:S13)))/(((MAX(S11:S13))+(MIN(S11:S13)))/2)*100</f>
        <v>0</v>
      </c>
      <c r="V11" s="1" t="s">
        <v>25</v>
      </c>
      <c r="W11" s="1">
        <f t="normal">AVERAGE(V11:V13)*10</f>
        <v>0</v>
      </c>
      <c r="X11" s="1">
        <f t="normal">((MAX(V11:V13))-(MIN(V11:V13)))/(((MAX(V11:V13))+(MIN(V11:V13)))/2)*100</f>
        <v>0</v>
      </c>
      <c r="Y11" s="1">
        <f t="normal">100-V11</f>
        <v>0</v>
      </c>
      <c r="Z11" s="1" t="s">
        <v>25</v>
      </c>
      <c r="AA11" s="1">
        <f t="normal">AVERAGE(Z11:Z13)</f>
        <v>0</v>
      </c>
      <c r="AB11" s="1" t="s">
        <v>25</v>
      </c>
      <c r="AC11" s="1">
        <f t="normal">AVERAGE(AB11:AB13)</f>
        <v>0</v>
      </c>
    </row>
    <row r="12" s="1" customFormat="1" customHeight="0">
      <c r="A12" s="1"/>
      <c r="B12" s="1"/>
      <c r="C12" s="1"/>
      <c r="D12" s="1"/>
      <c r="E12" s="1"/>
      <c r="F12" s="1"/>
      <c r="G12" s="1"/>
      <c r="H12" s="1"/>
      <c r="I12" s="1"/>
      <c r="J12" s="1" t="s">
        <v>25</v>
      </c>
      <c r="K12" s="1">
        <f t="normal">MIN(J11:J13)</f>
        <v>0</v>
      </c>
      <c r="N12" s="1" t="s">
        <v>25</v>
      </c>
      <c r="O12" s="1">
        <f t="normal">MIN(N11:N13)</f>
        <v>0</v>
      </c>
      <c r="S12" s="1" t="s">
        <v>25</v>
      </c>
      <c r="V12" s="1" t="s">
        <v>25</v>
      </c>
      <c r="Y12" s="1">
        <f t="normal">100-V12</f>
        <v>0</v>
      </c>
      <c r="Z12" s="1" t="s">
        <v>25</v>
      </c>
      <c r="AA12" s="1"/>
      <c r="AB12" s="1" t="s">
        <v>25</v>
      </c>
      <c r="AC12" s="1"/>
    </row>
    <row r="13" s="1" customFormat="1" customHeight="0">
      <c r="A13" s="1"/>
      <c r="B13" s="1"/>
      <c r="C13" s="1"/>
      <c r="D13" s="1"/>
      <c r="E13" s="1"/>
      <c r="F13" s="1"/>
      <c r="G13" s="1"/>
      <c r="H13" s="1"/>
      <c r="I13" s="1"/>
      <c r="J13" s="1" t="s">
        <v>25</v>
      </c>
      <c r="N13" s="1" t="s">
        <v>25</v>
      </c>
      <c r="S13" s="1">
        <v>0</v>
      </c>
      <c r="V13" s="1" t="s">
        <v>25</v>
      </c>
      <c r="Y13" s="1">
        <f t="normal">100-V13</f>
        <v>0</v>
      </c>
      <c r="Z13" s="1" t="s">
        <v>25</v>
      </c>
      <c r="AA13" s="1"/>
      <c r="AB13" s="1" t="s">
        <v>25</v>
      </c>
      <c r="AC13" s="1"/>
    </row>
    <row r="14" s="1" customFormat="1" customHeight="0">
      <c r="A14" s="1" t="s">
        <v>22</v>
      </c>
      <c r="B14" s="1" t="s">
        <v>23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23</v>
      </c>
      <c r="I14" s="1" t="s">
        <v>23</v>
      </c>
      <c r="J14" s="1" t="s">
        <v>25</v>
      </c>
      <c r="K14" s="1">
        <f t="normal">MAX(J14:J16)</f>
        <v>0</v>
      </c>
      <c r="L14" s="1">
        <f t="normal">((K14-K15)/K15)*100</f>
        <v>0</v>
      </c>
      <c r="M14" s="1">
        <f t="normal">AVERAGE(J14:J16)</f>
        <v>0</v>
      </c>
      <c r="N14" s="1" t="s">
        <v>25</v>
      </c>
      <c r="O14" s="1">
        <f t="normal">MAX(N14:N16)</f>
        <v>0</v>
      </c>
      <c r="P14" s="1">
        <f t="normal">(O14-O15)/O15</f>
        <v>0</v>
      </c>
      <c r="Q14" s="1">
        <f t="normal">AVERAGE(N14:N16)</f>
        <v>0</v>
      </c>
      <c r="R14" s="1">
        <f t="normal">(Q14/M14)</f>
        <v>0</v>
      </c>
      <c r="S14" s="1" t="s">
        <v>25</v>
      </c>
      <c r="T14" s="1">
        <f t="normal">AVERAGE(S14:S16)*10</f>
        <v>0</v>
      </c>
      <c r="U14" s="1">
        <f t="normal">((MAX(S14:S16))-(MIN(S14:S16)))/(((MAX(S14:S16))+(MIN(S14:S16)))/2)*100</f>
        <v>0</v>
      </c>
      <c r="V14" s="1" t="s">
        <v>25</v>
      </c>
      <c r="W14" s="1">
        <f t="normal">AVERAGE(V14:V16)*10</f>
        <v>0</v>
      </c>
      <c r="X14" s="1">
        <f t="normal">((MAX(V14:V16))-(MIN(V14:V16)))/(((MAX(V14:V16))+(MIN(V14:V16)))/2)*100</f>
        <v>0</v>
      </c>
      <c r="Y14" s="1">
        <f t="normal">100-V14</f>
        <v>0</v>
      </c>
      <c r="Z14" s="1" t="s">
        <v>25</v>
      </c>
      <c r="AA14" s="1">
        <f t="normal">AVERAGE(Z14:Z16)</f>
        <v>0</v>
      </c>
      <c r="AB14" s="1" t="s">
        <v>25</v>
      </c>
      <c r="AC14" s="1">
        <f t="normal">AVERAGE(AB14:AB16)</f>
        <v>0</v>
      </c>
    </row>
    <row r="15" s="1" customFormat="1" customHeight="0">
      <c r="A15" s="1"/>
      <c r="B15" s="1"/>
      <c r="C15" s="1"/>
      <c r="D15" s="1"/>
      <c r="E15" s="1"/>
      <c r="F15" s="1"/>
      <c r="G15" s="1"/>
      <c r="H15" s="1"/>
      <c r="I15" s="1"/>
      <c r="J15" s="1" t="s">
        <v>25</v>
      </c>
      <c r="K15" s="1">
        <f t="normal">MIN(J14:J16)</f>
        <v>0</v>
      </c>
      <c r="N15" s="1" t="s">
        <v>25</v>
      </c>
      <c r="O15" s="1">
        <f t="normal">MIN(N14:N16)</f>
        <v>0</v>
      </c>
      <c r="S15" s="1" t="s">
        <v>25</v>
      </c>
      <c r="V15" s="1" t="s">
        <v>25</v>
      </c>
      <c r="Y15" s="1">
        <f t="normal">100-V15</f>
        <v>0</v>
      </c>
      <c r="Z15" s="1" t="s">
        <v>25</v>
      </c>
      <c r="AA15" s="1"/>
      <c r="AB15" s="1" t="s">
        <v>25</v>
      </c>
      <c r="AC15" s="1"/>
    </row>
    <row r="16" s="1" customFormat="1" customHeight="0">
      <c r="A16" s="1"/>
      <c r="B16" s="1"/>
      <c r="C16" s="1"/>
      <c r="D16" s="1"/>
      <c r="E16" s="1"/>
      <c r="F16" s="1"/>
      <c r="G16" s="1"/>
      <c r="H16" s="1"/>
      <c r="I16" s="1"/>
      <c r="J16" s="1" t="s">
        <v>25</v>
      </c>
      <c r="N16" s="1" t="s">
        <v>25</v>
      </c>
      <c r="S16" s="1" t="s">
        <v>25</v>
      </c>
      <c r="V16" s="1" t="s">
        <v>25</v>
      </c>
      <c r="Y16" s="1">
        <f t="normal">100-V16</f>
        <v>0</v>
      </c>
      <c r="Z16" s="1" t="s">
        <v>25</v>
      </c>
      <c r="AA16" s="1"/>
      <c r="AB16" s="1" t="s">
        <v>25</v>
      </c>
      <c r="AC16" s="1"/>
    </row>
    <row r="17" spans="1:29" s="1" customFormat="1" customHeight="0">
      <c r="A17" s="1" t="s">
        <v>22</v>
      </c>
      <c r="B17" s="1" t="s">
        <v>23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23</v>
      </c>
      <c r="I17" s="1" t="s">
        <v>23</v>
      </c>
      <c r="J17" s="1" t="s">
        <v>25</v>
      </c>
      <c r="K17" s="1">
        <f t="normal" ca="1">MAX(J17:J19)</f>
        <v>0</v>
      </c>
      <c r="L17" s="1">
        <f t="normal" ca="1">((K17-K18)/K18)*100</f>
        <v>0</v>
      </c>
      <c r="M17" s="1">
        <f t="normal" ca="1">AVERAGE(J17:J19)</f>
        <v>0</v>
      </c>
      <c r="N17" s="1" t="s">
        <v>25</v>
      </c>
      <c r="O17" s="1">
        <f t="normal" ca="1">MAX(N17:N19)</f>
        <v>0</v>
      </c>
      <c r="P17" s="1">
        <f t="normal" ca="1">(O17-O18)/O18</f>
        <v>0</v>
      </c>
      <c r="Q17" s="1">
        <f t="normal" ca="1">AVERAGE(N17:N19)</f>
        <v>0</v>
      </c>
      <c r="R17" s="1">
        <f t="normal" ca="1">(Q17/M17)</f>
        <v>0</v>
      </c>
      <c r="S17" s="1" t="s">
        <v>25</v>
      </c>
      <c r="T17" s="1">
        <f t="normal" ca="1">AVERAGE(S17:S19)*10</f>
        <v>0</v>
      </c>
      <c r="U17" s="1">
        <f t="normal" ca="1">((MAX(S17:S19))-(MIN(S17:S19)))/(((MAX(S17:S19))+(MIN(S17:S19)))/2)*100</f>
        <v>0</v>
      </c>
      <c r="V17" s="1" t="s">
        <v>25</v>
      </c>
      <c r="W17" s="1">
        <f t="normal" ca="1">AVERAGE(V17:V19)*10</f>
        <v>0</v>
      </c>
      <c r="X17" s="1">
        <f t="normal" ca="1">((MAX(V17:V19))-(MIN(V17:V19)))/(((MAX(V17:V19))+(MIN(V17:V19)))/2)*100</f>
        <v>0</v>
      </c>
      <c r="Y17" s="1">
        <f t="normal" ca="1">100-V17</f>
        <v>0</v>
      </c>
      <c r="Z17" s="1" t="s">
        <v>25</v>
      </c>
      <c r="AA17" s="1">
        <f t="normal" ca="1">AVERAGE(Z17:Z19)</f>
        <v>0</v>
      </c>
      <c r="AB17" s="1" t="s">
        <v>25</v>
      </c>
      <c r="AC17" s="1">
        <f t="normal" ca="1">AVERAGE(AB17:AB19)</f>
        <v>0</v>
      </c>
    </row>
    <row r="18" spans="1:29" s="1" customFormat="1" customHeight="0">
      <c r="A18" s="1"/>
      <c r="B18" s="1"/>
      <c r="C18" s="1"/>
      <c r="D18" s="1"/>
      <c r="E18" s="1"/>
      <c r="F18" s="1"/>
      <c r="G18" s="1"/>
      <c r="H18" s="1"/>
      <c r="I18" s="1"/>
      <c r="J18" s="1" t="s">
        <v>25</v>
      </c>
      <c r="K18" s="1">
        <f t="normal" ca="1">MIN(J17:J19)</f>
        <v>0</v>
      </c>
      <c r="N18" s="1" t="s">
        <v>25</v>
      </c>
      <c r="O18" s="1">
        <f t="normal" ca="1">MIN(N17:N19)</f>
        <v>0</v>
      </c>
      <c r="S18" s="1" t="s">
        <v>25</v>
      </c>
      <c r="V18" s="1" t="s">
        <v>25</v>
      </c>
      <c r="Y18" s="1">
        <f t="normal" ca="1">100-V18</f>
        <v>0</v>
      </c>
      <c r="Z18" s="1" t="s">
        <v>25</v>
      </c>
      <c r="AA18" s="1"/>
      <c r="AB18" s="1" t="s">
        <v>25</v>
      </c>
      <c r="AC18" s="1"/>
    </row>
    <row r="19" spans="1:29" s="1" customFormat="1" customHeight="0">
      <c r="A19" s="1"/>
      <c r="B19" s="1"/>
      <c r="C19" s="1"/>
      <c r="D19" s="1"/>
      <c r="E19" s="1"/>
      <c r="F19" s="1"/>
      <c r="G19" s="1"/>
      <c r="H19" s="1"/>
      <c r="I19" s="1"/>
      <c r="J19" s="1" t="s">
        <v>25</v>
      </c>
      <c r="N19" s="1" t="s">
        <v>25</v>
      </c>
      <c r="S19" s="1">
        <v>13.1300001144409</v>
      </c>
      <c r="V19" s="1" t="s">
        <v>25</v>
      </c>
      <c r="Y19" s="1">
        <f t="normal" ca="1">100-V19</f>
        <v>0</v>
      </c>
      <c r="Z19" s="1" t="s">
        <v>25</v>
      </c>
      <c r="AA19" s="1"/>
      <c r="AB19" s="1" t="s">
        <v>25</v>
      </c>
      <c r="AC19" s="1"/>
    </row>
  </sheetData>
  <mergeCells count="66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AA2:AA4"/>
    <mergeCell ref="AC2:AC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AA5:AA7"/>
    <mergeCell ref="AC5:AC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AA8:AA10"/>
    <mergeCell ref="AC8:AC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AA11:AA13"/>
    <mergeCell ref="AC11:AC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AA14:AA16"/>
    <mergeCell ref="AC14:AC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AA17:AA19"/>
    <mergeCell ref="AC17:AC19"/>
  </mergeCells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2019-08-16T15:32:20</dcterms:created>
  <dcterms:modified xsi:type="dcterms:W3CDTF">2019-08-16T15:45:40</dcterms:modified>
</cp:coreProperties>
</file>